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440" windowHeight="11220" tabRatio="578" activeTab="3"/>
  </bookViews>
  <sheets>
    <sheet name="Οδηγίες" sheetId="1" r:id="rId1"/>
    <sheet name="Φορέας" sheetId="2" r:id="rId2"/>
    <sheet name="Υπάλληλοι" sheetId="3" r:id="rId3"/>
    <sheet name="Μισθοδοσία" sheetId="4" r:id="rId4"/>
    <sheet name="Data" sheetId="5" r:id="rId5"/>
  </sheets>
  <definedNames>
    <definedName name="AMMs">Υπάλληλοι!$B$4:$B$211</definedName>
    <definedName name="AMYs">Μισθοδοσία!$B$8:$B$210</definedName>
    <definedName name="Categories">Data!$U$3:$V$18</definedName>
    <definedName name="Codes">Data!$H$3:$I$174</definedName>
    <definedName name="Countries">Data!$R$3:$S$249</definedName>
    <definedName name="Deduction">Μισθοδοσία!$AQ$4:$BT$4</definedName>
    <definedName name="Employees">Υπάλληλοι!$B$4:$Q$211</definedName>
    <definedName name="Entity">Φορέας!$C$3</definedName>
    <definedName name="Filename">Φορέας!$C$8</definedName>
    <definedName name="Funds">Data!$K$3:$M$1003</definedName>
    <definedName name="IncomeTypes">Data!$E$3:$F$9</definedName>
    <definedName name="Loan">Μισθοδοσία!$CT$4:$DW$4</definedName>
    <definedName name="Period">Φορέας!$F$4</definedName>
    <definedName name="PeriodType">Φορέας!$F$3</definedName>
    <definedName name="PoliceIdTypes">Data!$O$3:$P$6</definedName>
    <definedName name="Ranks">Data!$X$3:$Y$540</definedName>
    <definedName name="Salary">Μισθοδοσία!$M$4:$AP$4</definedName>
    <definedName name="SmallDeduction">Μισθοδοσία!$BU$4:$CS$4</definedName>
    <definedName name="Types">Data!$B$3:$C$40</definedName>
    <definedName name="Year">Φορέας!$F$5</definedName>
    <definedName name="Φορέας_Κράτησης">Data!$K$3:$M$803</definedName>
  </definedNames>
  <calcPr calcId="125725"/>
</workbook>
</file>

<file path=xl/calcChain.xml><?xml version="1.0" encoding="utf-8"?>
<calcChain xmlns="http://schemas.openxmlformats.org/spreadsheetml/2006/main">
  <c r="BZ6" i="4"/>
  <c r="BU6"/>
  <c r="DZ9"/>
  <c r="DY9"/>
  <c r="DZ10"/>
  <c r="DY10"/>
  <c r="DZ11"/>
  <c r="DY11"/>
  <c r="DZ12"/>
  <c r="DY12"/>
  <c r="DZ13"/>
  <c r="DY13"/>
  <c r="DZ14"/>
  <c r="DY14"/>
  <c r="DZ15"/>
  <c r="DY15"/>
  <c r="DZ16"/>
  <c r="DY16"/>
  <c r="DZ17"/>
  <c r="DY17"/>
  <c r="DZ22"/>
  <c r="DY22"/>
  <c r="DZ23"/>
  <c r="DY23"/>
  <c r="DZ24"/>
  <c r="DY24"/>
  <c r="DZ25"/>
  <c r="DY25"/>
  <c r="DZ26"/>
  <c r="DY26"/>
  <c r="DZ27"/>
  <c r="DY27"/>
  <c r="DZ28"/>
  <c r="DY28"/>
  <c r="DZ29"/>
  <c r="DY29"/>
  <c r="DZ30"/>
  <c r="DY30"/>
  <c r="DZ31"/>
  <c r="DY31"/>
  <c r="DZ32"/>
  <c r="DY32"/>
  <c r="DZ33"/>
  <c r="DY33"/>
  <c r="DZ34"/>
  <c r="DY34"/>
  <c r="DZ35"/>
  <c r="DY35"/>
  <c r="DZ36"/>
  <c r="DY36"/>
  <c r="DZ37"/>
  <c r="DY37"/>
  <c r="DZ38"/>
  <c r="DY38"/>
  <c r="DZ39"/>
  <c r="DY39"/>
  <c r="DZ40"/>
  <c r="DY40"/>
  <c r="DZ41"/>
  <c r="DY41"/>
  <c r="DZ42"/>
  <c r="DY42"/>
  <c r="DZ43"/>
  <c r="DY43"/>
  <c r="DZ44"/>
  <c r="DY44"/>
  <c r="DZ45"/>
  <c r="DY45"/>
  <c r="DZ46"/>
  <c r="DY46"/>
  <c r="DZ47"/>
  <c r="DY47"/>
  <c r="DZ48"/>
  <c r="DY48"/>
  <c r="DZ49"/>
  <c r="DY49"/>
  <c r="DZ50"/>
  <c r="DY50"/>
  <c r="DZ51"/>
  <c r="DY51"/>
  <c r="DZ52"/>
  <c r="DY52"/>
  <c r="DZ53"/>
  <c r="DY53"/>
  <c r="DZ54"/>
  <c r="DY54"/>
  <c r="DZ55"/>
  <c r="DY55"/>
  <c r="DZ56"/>
  <c r="DY56"/>
  <c r="DZ57"/>
  <c r="DY57"/>
  <c r="DZ58"/>
  <c r="DY58"/>
  <c r="DZ59"/>
  <c r="DY59"/>
  <c r="DZ60"/>
  <c r="DY60"/>
  <c r="DZ61"/>
  <c r="DY61"/>
  <c r="DZ62"/>
  <c r="DY62"/>
  <c r="DZ63"/>
  <c r="DY63"/>
  <c r="DZ64"/>
  <c r="DY64"/>
  <c r="DZ65"/>
  <c r="DY65"/>
  <c r="DZ66"/>
  <c r="DY66"/>
  <c r="DZ67"/>
  <c r="DY67"/>
  <c r="DZ68"/>
  <c r="DY68"/>
  <c r="DZ69"/>
  <c r="DY69"/>
  <c r="DZ70"/>
  <c r="DY70"/>
  <c r="DZ71"/>
  <c r="DY71"/>
  <c r="DZ72"/>
  <c r="DY72"/>
  <c r="DZ73"/>
  <c r="DY73"/>
  <c r="DZ74"/>
  <c r="DY74"/>
  <c r="DZ75"/>
  <c r="DY75"/>
  <c r="DZ76"/>
  <c r="DY76"/>
  <c r="DZ77"/>
  <c r="DY77"/>
  <c r="DZ78"/>
  <c r="DY78"/>
  <c r="DZ79"/>
  <c r="DY79"/>
  <c r="DZ80"/>
  <c r="DY80"/>
  <c r="DZ81"/>
  <c r="DY81"/>
  <c r="DZ82"/>
  <c r="DY82"/>
  <c r="DZ83"/>
  <c r="DY83"/>
  <c r="DZ84"/>
  <c r="DY84"/>
  <c r="DZ85"/>
  <c r="DY85"/>
  <c r="DZ86"/>
  <c r="DY86"/>
  <c r="DZ87"/>
  <c r="DY87"/>
  <c r="DZ88"/>
  <c r="DY88"/>
  <c r="DZ89"/>
  <c r="DY89"/>
  <c r="DZ90"/>
  <c r="DY90"/>
  <c r="DZ91"/>
  <c r="DY91"/>
  <c r="DZ92"/>
  <c r="DY92"/>
  <c r="DZ93"/>
  <c r="DY93"/>
  <c r="DZ94"/>
  <c r="DY94"/>
  <c r="DZ95"/>
  <c r="DY95"/>
  <c r="DZ96"/>
  <c r="DY96"/>
  <c r="DZ97"/>
  <c r="DY97"/>
  <c r="DZ98"/>
  <c r="DY98"/>
  <c r="DZ99"/>
  <c r="DY99"/>
  <c r="DZ100"/>
  <c r="DY100"/>
  <c r="DZ101"/>
  <c r="DY101"/>
  <c r="DZ102"/>
  <c r="DY102"/>
  <c r="DZ103"/>
  <c r="DY103"/>
  <c r="DZ104"/>
  <c r="DY104"/>
  <c r="DZ105"/>
  <c r="DY105"/>
  <c r="DZ106"/>
  <c r="DY106"/>
  <c r="DZ107"/>
  <c r="DY107"/>
  <c r="DZ108"/>
  <c r="DY108"/>
  <c r="DZ109"/>
  <c r="DY109"/>
  <c r="DZ110"/>
  <c r="DY110"/>
  <c r="DZ111"/>
  <c r="DY111"/>
  <c r="DZ112"/>
  <c r="DY112"/>
  <c r="DZ113"/>
  <c r="DY113"/>
  <c r="DZ114"/>
  <c r="DY114"/>
  <c r="DZ115"/>
  <c r="DY115"/>
  <c r="DZ116"/>
  <c r="DY116"/>
  <c r="DZ117"/>
  <c r="DY117"/>
  <c r="DZ118"/>
  <c r="DY118"/>
  <c r="DZ119"/>
  <c r="DY119"/>
  <c r="DZ120"/>
  <c r="DY120"/>
  <c r="DZ121"/>
  <c r="DY121"/>
  <c r="DZ122"/>
  <c r="DY122"/>
  <c r="DZ123"/>
  <c r="DY123"/>
  <c r="DZ124"/>
  <c r="DY124"/>
  <c r="DZ125"/>
  <c r="DY125"/>
  <c r="DZ126"/>
  <c r="DY126"/>
  <c r="DZ127"/>
  <c r="DY127"/>
  <c r="DZ128"/>
  <c r="DY128"/>
  <c r="DZ129"/>
  <c r="DY129"/>
  <c r="DZ130"/>
  <c r="DY130"/>
  <c r="DZ131"/>
  <c r="DY131"/>
  <c r="DZ132"/>
  <c r="DY132"/>
  <c r="DZ133"/>
  <c r="DY133"/>
  <c r="DZ134"/>
  <c r="DY134"/>
  <c r="DZ135"/>
  <c r="DY135"/>
  <c r="DZ136"/>
  <c r="DY136"/>
  <c r="DZ137"/>
  <c r="DY137"/>
  <c r="DZ138"/>
  <c r="DY138"/>
  <c r="DZ139"/>
  <c r="DY139"/>
  <c r="DZ140"/>
  <c r="DY140"/>
  <c r="DZ141"/>
  <c r="DY141"/>
  <c r="DZ142"/>
  <c r="DY142"/>
  <c r="DZ143"/>
  <c r="DY143"/>
  <c r="DZ144"/>
  <c r="DY144"/>
  <c r="DZ145"/>
  <c r="DY145"/>
  <c r="DZ146"/>
  <c r="DY146"/>
  <c r="DZ147"/>
  <c r="DZ148"/>
  <c r="DY148"/>
  <c r="DZ149"/>
  <c r="DY149"/>
  <c r="DZ150"/>
  <c r="DY150"/>
  <c r="DZ151"/>
  <c r="DY151"/>
  <c r="DZ152"/>
  <c r="DY152"/>
  <c r="DZ153"/>
  <c r="DY153"/>
  <c r="DZ154"/>
  <c r="DY154"/>
  <c r="DZ155"/>
  <c r="DY155"/>
  <c r="DZ156"/>
  <c r="DY156"/>
  <c r="DZ157"/>
  <c r="DY157"/>
  <c r="DZ158"/>
  <c r="DY158"/>
  <c r="DZ159"/>
  <c r="DY159"/>
  <c r="DZ160"/>
  <c r="DY160"/>
  <c r="DZ161"/>
  <c r="DY161"/>
  <c r="DZ162"/>
  <c r="DY162"/>
  <c r="DZ163"/>
  <c r="DY163"/>
  <c r="DZ164"/>
  <c r="DY164"/>
  <c r="DZ165"/>
  <c r="DY165"/>
  <c r="DZ166"/>
  <c r="DY166"/>
  <c r="DZ167"/>
  <c r="DY167"/>
  <c r="DZ168"/>
  <c r="DY168"/>
  <c r="DZ169"/>
  <c r="DY169"/>
  <c r="DZ170"/>
  <c r="DY170"/>
  <c r="DZ171"/>
  <c r="DY171"/>
  <c r="DZ172"/>
  <c r="DY172"/>
  <c r="DZ173"/>
  <c r="DY173"/>
  <c r="DZ174"/>
  <c r="DY174"/>
  <c r="DZ175"/>
  <c r="DY175"/>
  <c r="DZ176"/>
  <c r="DY176"/>
  <c r="DZ177"/>
  <c r="DY177"/>
  <c r="DZ178"/>
  <c r="DY178"/>
  <c r="DZ179"/>
  <c r="DY179"/>
  <c r="DZ180"/>
  <c r="DY180"/>
  <c r="DZ181"/>
  <c r="DY181"/>
  <c r="DZ182"/>
  <c r="DY182"/>
  <c r="DZ183"/>
  <c r="DY183"/>
  <c r="DZ184"/>
  <c r="DY184"/>
  <c r="DZ185"/>
  <c r="DY185"/>
  <c r="DZ186"/>
  <c r="DY186"/>
  <c r="DZ187"/>
  <c r="DY187"/>
  <c r="DZ188"/>
  <c r="DY188"/>
  <c r="DZ189"/>
  <c r="DY189"/>
  <c r="DZ190"/>
  <c r="DY190"/>
  <c r="DZ191"/>
  <c r="DY191"/>
  <c r="DZ192"/>
  <c r="DY192"/>
  <c r="DZ193"/>
  <c r="DY193"/>
  <c r="DZ194"/>
  <c r="DZ195"/>
  <c r="DY195"/>
  <c r="DZ196"/>
  <c r="DY196"/>
  <c r="DZ197"/>
  <c r="DY197"/>
  <c r="DZ198"/>
  <c r="DY198"/>
  <c r="DZ199"/>
  <c r="DY199"/>
  <c r="DZ200"/>
  <c r="DY200"/>
  <c r="DZ201"/>
  <c r="DY201"/>
  <c r="DZ202"/>
  <c r="DY202"/>
  <c r="DZ203"/>
  <c r="DY203"/>
  <c r="DZ204"/>
  <c r="DY204"/>
  <c r="DZ205"/>
  <c r="DY205"/>
  <c r="DZ206"/>
  <c r="DY206"/>
  <c r="DZ207"/>
  <c r="DY207"/>
  <c r="DZ208"/>
  <c r="DY208"/>
  <c r="DZ209"/>
  <c r="DY209"/>
  <c r="DZ210"/>
  <c r="DY210"/>
  <c r="DZ8"/>
  <c r="DY8"/>
  <c r="DT6"/>
  <c r="DR6"/>
  <c r="DP6"/>
  <c r="DN6"/>
  <c r="DL6"/>
  <c r="DJ6"/>
  <c r="DH6"/>
  <c r="DF6"/>
  <c r="DD6"/>
  <c r="DB6"/>
  <c r="CI6"/>
  <c r="CJ6"/>
  <c r="CK6"/>
  <c r="CL6"/>
  <c r="CM6"/>
  <c r="CN6"/>
  <c r="CO6"/>
  <c r="CP6"/>
  <c r="CQ6"/>
  <c r="CR6"/>
  <c r="Z6"/>
  <c r="DY147"/>
  <c r="DY194"/>
  <c r="K3" i="2"/>
  <c r="H210" i="4"/>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209"/>
  <c r="C210"/>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M6"/>
  <c r="N6"/>
  <c r="O6"/>
  <c r="P6"/>
  <c r="Q6"/>
  <c r="R6"/>
  <c r="S6"/>
  <c r="T6"/>
  <c r="U6"/>
  <c r="V6"/>
  <c r="W6"/>
  <c r="X6"/>
  <c r="Y6"/>
  <c r="AA6"/>
  <c r="AB6"/>
  <c r="AC6"/>
  <c r="AD6"/>
  <c r="AE6"/>
  <c r="AF6"/>
  <c r="AG6"/>
  <c r="AH6"/>
  <c r="AI6"/>
  <c r="AJ6"/>
  <c r="AK6"/>
  <c r="AL6"/>
  <c r="AM6"/>
  <c r="AN6"/>
  <c r="AO6"/>
  <c r="AP6"/>
  <c r="AQ6"/>
  <c r="AT6"/>
  <c r="AW6"/>
  <c r="AZ6"/>
  <c r="BC6"/>
  <c r="BF6"/>
  <c r="BI6"/>
  <c r="BL6"/>
  <c r="BO6"/>
  <c r="BR6"/>
  <c r="BV6"/>
  <c r="BW6"/>
  <c r="BX6"/>
  <c r="BY6"/>
  <c r="CA6"/>
  <c r="CB6"/>
  <c r="CC6"/>
  <c r="CD6"/>
  <c r="CE6"/>
  <c r="CF6"/>
  <c r="CG6"/>
  <c r="CH6"/>
  <c r="CS6"/>
  <c r="CT6"/>
  <c r="CV6"/>
  <c r="CX6"/>
  <c r="CZ6"/>
  <c r="DV6"/>
  <c r="R4" i="3"/>
  <c r="S4"/>
  <c r="T4"/>
  <c r="U4"/>
  <c r="R5"/>
  <c r="S5"/>
  <c r="T5"/>
  <c r="U5"/>
  <c r="R6"/>
  <c r="S6"/>
  <c r="T6"/>
  <c r="U6"/>
  <c r="R7"/>
  <c r="S7"/>
  <c r="T7"/>
  <c r="U7"/>
  <c r="R8"/>
  <c r="S8"/>
  <c r="T8"/>
  <c r="U8"/>
  <c r="R9"/>
  <c r="S9"/>
  <c r="T9"/>
  <c r="U9"/>
  <c r="R10"/>
  <c r="S10"/>
  <c r="T10"/>
  <c r="U10"/>
  <c r="R11"/>
  <c r="S11"/>
  <c r="T11"/>
  <c r="U11"/>
  <c r="R12"/>
  <c r="S12"/>
  <c r="T12"/>
  <c r="U12"/>
  <c r="R13"/>
  <c r="S13"/>
  <c r="T13"/>
  <c r="U13"/>
  <c r="R14"/>
  <c r="S14"/>
  <c r="T14"/>
  <c r="U14"/>
  <c r="R15"/>
  <c r="S15"/>
  <c r="T15"/>
  <c r="U15"/>
  <c r="R16"/>
  <c r="S16"/>
  <c r="T16"/>
  <c r="U16"/>
  <c r="R17"/>
  <c r="S17"/>
  <c r="T17"/>
  <c r="U17"/>
  <c r="R18"/>
  <c r="S18"/>
  <c r="T18"/>
  <c r="U18"/>
  <c r="R19"/>
  <c r="S19"/>
  <c r="T19"/>
  <c r="U19"/>
  <c r="R20"/>
  <c r="S20"/>
  <c r="T20"/>
  <c r="U20"/>
  <c r="R21"/>
  <c r="S21"/>
  <c r="T21"/>
  <c r="U21"/>
  <c r="R22"/>
  <c r="S22"/>
  <c r="T22"/>
  <c r="U22"/>
  <c r="R23"/>
  <c r="S23"/>
  <c r="T23"/>
  <c r="U23"/>
  <c r="R24"/>
  <c r="S24"/>
  <c r="T24"/>
  <c r="U24"/>
  <c r="R25"/>
  <c r="S25"/>
  <c r="T25"/>
  <c r="U25"/>
  <c r="R26"/>
  <c r="S26"/>
  <c r="T26"/>
  <c r="U26"/>
  <c r="R27"/>
  <c r="S27"/>
  <c r="T27"/>
  <c r="U27"/>
  <c r="R28"/>
  <c r="S28"/>
  <c r="T28"/>
  <c r="U28"/>
  <c r="R29"/>
  <c r="S29"/>
  <c r="T29"/>
  <c r="U29"/>
  <c r="R30"/>
  <c r="S30"/>
  <c r="T30"/>
  <c r="U30"/>
  <c r="R31"/>
  <c r="S31"/>
  <c r="T31"/>
  <c r="U31"/>
  <c r="R32"/>
  <c r="S32"/>
  <c r="T32"/>
  <c r="U32"/>
  <c r="R33"/>
  <c r="S33"/>
  <c r="T33"/>
  <c r="U33"/>
  <c r="R34"/>
  <c r="S34"/>
  <c r="T34"/>
  <c r="U34"/>
  <c r="R35"/>
  <c r="S35"/>
  <c r="T35"/>
  <c r="U35"/>
  <c r="R36"/>
  <c r="S36"/>
  <c r="T36"/>
  <c r="U36"/>
  <c r="R37"/>
  <c r="S37"/>
  <c r="T37"/>
  <c r="U37"/>
  <c r="R38"/>
  <c r="S38"/>
  <c r="T38"/>
  <c r="U38"/>
  <c r="R39"/>
  <c r="S39"/>
  <c r="T39"/>
  <c r="U39"/>
  <c r="R40"/>
  <c r="S40"/>
  <c r="T40"/>
  <c r="U40"/>
  <c r="R41"/>
  <c r="S41"/>
  <c r="T41"/>
  <c r="U41"/>
  <c r="R42"/>
  <c r="S42"/>
  <c r="T42"/>
  <c r="U42"/>
  <c r="R43"/>
  <c r="S43"/>
  <c r="T43"/>
  <c r="U43"/>
  <c r="R44"/>
  <c r="S44"/>
  <c r="T44"/>
  <c r="U44"/>
  <c r="R45"/>
  <c r="S45"/>
  <c r="T45"/>
  <c r="U45"/>
  <c r="R46"/>
  <c r="S46"/>
  <c r="T46"/>
  <c r="U46"/>
  <c r="R47"/>
  <c r="S47"/>
  <c r="T47"/>
  <c r="U47"/>
  <c r="R48"/>
  <c r="S48"/>
  <c r="T48"/>
  <c r="U48"/>
  <c r="R49"/>
  <c r="S49"/>
  <c r="T49"/>
  <c r="U49"/>
  <c r="R50"/>
  <c r="S50"/>
  <c r="T50"/>
  <c r="U50"/>
  <c r="R51"/>
  <c r="S51"/>
  <c r="T51"/>
  <c r="U51"/>
  <c r="R52"/>
  <c r="S52"/>
  <c r="T52"/>
  <c r="U52"/>
  <c r="R53"/>
  <c r="S53"/>
  <c r="T53"/>
  <c r="U53"/>
  <c r="R54"/>
  <c r="S54"/>
  <c r="T54"/>
  <c r="U54"/>
  <c r="R55"/>
  <c r="S55"/>
  <c r="T55"/>
  <c r="U55"/>
  <c r="R56"/>
  <c r="S56"/>
  <c r="T56"/>
  <c r="U56"/>
  <c r="R57"/>
  <c r="S57"/>
  <c r="T57"/>
  <c r="U57"/>
  <c r="R58"/>
  <c r="S58"/>
  <c r="T58"/>
  <c r="U58"/>
  <c r="R59"/>
  <c r="S59"/>
  <c r="T59"/>
  <c r="U59"/>
  <c r="R60"/>
  <c r="S60"/>
  <c r="T60"/>
  <c r="U60"/>
  <c r="R61"/>
  <c r="S61"/>
  <c r="T61"/>
  <c r="U61"/>
  <c r="R62"/>
  <c r="S62"/>
  <c r="T62"/>
  <c r="U62"/>
  <c r="R63"/>
  <c r="S63"/>
  <c r="T63"/>
  <c r="U63"/>
  <c r="R64"/>
  <c r="S64"/>
  <c r="T64"/>
  <c r="U64"/>
  <c r="R65"/>
  <c r="S65"/>
  <c r="T65"/>
  <c r="U65"/>
  <c r="R66"/>
  <c r="S66"/>
  <c r="T66"/>
  <c r="U66"/>
  <c r="R67"/>
  <c r="S67"/>
  <c r="T67"/>
  <c r="U67"/>
  <c r="R68"/>
  <c r="S68"/>
  <c r="T68"/>
  <c r="U68"/>
  <c r="R69"/>
  <c r="S69"/>
  <c r="T69"/>
  <c r="U69"/>
  <c r="R70"/>
  <c r="S70"/>
  <c r="T70"/>
  <c r="U70"/>
  <c r="R71"/>
  <c r="S71"/>
  <c r="T71"/>
  <c r="U71"/>
  <c r="R72"/>
  <c r="S72"/>
  <c r="T72"/>
  <c r="U72"/>
  <c r="R73"/>
  <c r="S73"/>
  <c r="T73"/>
  <c r="U73"/>
  <c r="R74"/>
  <c r="S74"/>
  <c r="T74"/>
  <c r="U74"/>
  <c r="R75"/>
  <c r="S75"/>
  <c r="T75"/>
  <c r="U75"/>
  <c r="R76"/>
  <c r="S76"/>
  <c r="T76"/>
  <c r="U76"/>
  <c r="R77"/>
  <c r="S77"/>
  <c r="T77"/>
  <c r="U77"/>
  <c r="R78"/>
  <c r="S78"/>
  <c r="T78"/>
  <c r="U78"/>
  <c r="R79"/>
  <c r="S79"/>
  <c r="T79"/>
  <c r="U79"/>
  <c r="R80"/>
  <c r="S80"/>
  <c r="T80"/>
  <c r="U80"/>
  <c r="R81"/>
  <c r="S81"/>
  <c r="T81"/>
  <c r="U81"/>
  <c r="R82"/>
  <c r="S82"/>
  <c r="T82"/>
  <c r="U82"/>
  <c r="R83"/>
  <c r="S83"/>
  <c r="T83"/>
  <c r="U83"/>
  <c r="R84"/>
  <c r="S84"/>
  <c r="T84"/>
  <c r="U84"/>
  <c r="R85"/>
  <c r="S85"/>
  <c r="T85"/>
  <c r="U85"/>
  <c r="R86"/>
  <c r="S86"/>
  <c r="T86"/>
  <c r="U86"/>
  <c r="R87"/>
  <c r="S87"/>
  <c r="T87"/>
  <c r="U87"/>
  <c r="R88"/>
  <c r="S88"/>
  <c r="T88"/>
  <c r="U88"/>
  <c r="R89"/>
  <c r="S89"/>
  <c r="T89"/>
  <c r="U89"/>
  <c r="R90"/>
  <c r="S90"/>
  <c r="T90"/>
  <c r="U90"/>
  <c r="R91"/>
  <c r="S91"/>
  <c r="T91"/>
  <c r="U91"/>
  <c r="R92"/>
  <c r="S92"/>
  <c r="T92"/>
  <c r="U92"/>
  <c r="R93"/>
  <c r="S93"/>
  <c r="T93"/>
  <c r="U93"/>
  <c r="R94"/>
  <c r="S94"/>
  <c r="T94"/>
  <c r="U94"/>
  <c r="R95"/>
  <c r="S95"/>
  <c r="T95"/>
  <c r="U95"/>
  <c r="R96"/>
  <c r="S96"/>
  <c r="T96"/>
  <c r="U96"/>
  <c r="R97"/>
  <c r="S97"/>
  <c r="T97"/>
  <c r="U97"/>
  <c r="R98"/>
  <c r="S98"/>
  <c r="T98"/>
  <c r="U98"/>
  <c r="R99"/>
  <c r="S99"/>
  <c r="T99"/>
  <c r="U99"/>
  <c r="R100"/>
  <c r="S100"/>
  <c r="T100"/>
  <c r="U100"/>
  <c r="R101"/>
  <c r="S101"/>
  <c r="T101"/>
  <c r="U101"/>
  <c r="R102"/>
  <c r="S102"/>
  <c r="T102"/>
  <c r="U102"/>
  <c r="R103"/>
  <c r="S103"/>
  <c r="T103"/>
  <c r="U103"/>
  <c r="R104"/>
  <c r="S104"/>
  <c r="T104"/>
  <c r="U104"/>
  <c r="R105"/>
  <c r="S105"/>
  <c r="T105"/>
  <c r="U105"/>
  <c r="R106"/>
  <c r="S106"/>
  <c r="T106"/>
  <c r="U106"/>
  <c r="R107"/>
  <c r="S107"/>
  <c r="T107"/>
  <c r="U107"/>
  <c r="R108"/>
  <c r="S108"/>
  <c r="T108"/>
  <c r="U108"/>
  <c r="R109"/>
  <c r="S109"/>
  <c r="T109"/>
  <c r="U109"/>
  <c r="R110"/>
  <c r="S110"/>
  <c r="T110"/>
  <c r="U110"/>
  <c r="R111"/>
  <c r="S111"/>
  <c r="T111"/>
  <c r="U111"/>
  <c r="R112"/>
  <c r="S112"/>
  <c r="T112"/>
  <c r="U112"/>
  <c r="R113"/>
  <c r="S113"/>
  <c r="T113"/>
  <c r="U113"/>
  <c r="R114"/>
  <c r="S114"/>
  <c r="T114"/>
  <c r="U114"/>
  <c r="R115"/>
  <c r="S115"/>
  <c r="T115"/>
  <c r="U115"/>
  <c r="R116"/>
  <c r="S116"/>
  <c r="T116"/>
  <c r="U116"/>
  <c r="R117"/>
  <c r="S117"/>
  <c r="T117"/>
  <c r="U117"/>
  <c r="R118"/>
  <c r="S118"/>
  <c r="T118"/>
  <c r="U118"/>
  <c r="R119"/>
  <c r="S119"/>
  <c r="T119"/>
  <c r="U119"/>
  <c r="R120"/>
  <c r="S120"/>
  <c r="T120"/>
  <c r="U120"/>
  <c r="R121"/>
  <c r="S121"/>
  <c r="T121"/>
  <c r="U121"/>
  <c r="R122"/>
  <c r="S122"/>
  <c r="T122"/>
  <c r="U122"/>
  <c r="R123"/>
  <c r="S123"/>
  <c r="T123"/>
  <c r="U123"/>
  <c r="R124"/>
  <c r="S124"/>
  <c r="T124"/>
  <c r="U124"/>
  <c r="R125"/>
  <c r="S125"/>
  <c r="T125"/>
  <c r="U125"/>
  <c r="R126"/>
  <c r="S126"/>
  <c r="T126"/>
  <c r="U126"/>
  <c r="R127"/>
  <c r="S127"/>
  <c r="T127"/>
  <c r="U127"/>
  <c r="R128"/>
  <c r="S128"/>
  <c r="T128"/>
  <c r="U128"/>
  <c r="R129"/>
  <c r="S129"/>
  <c r="T129"/>
  <c r="U129"/>
  <c r="R130"/>
  <c r="S130"/>
  <c r="T130"/>
  <c r="U130"/>
  <c r="R131"/>
  <c r="S131"/>
  <c r="T131"/>
  <c r="U131"/>
  <c r="R132"/>
  <c r="S132"/>
  <c r="T132"/>
  <c r="U132"/>
  <c r="R133"/>
  <c r="S133"/>
  <c r="T133"/>
  <c r="U133"/>
  <c r="R134"/>
  <c r="S134"/>
  <c r="T134"/>
  <c r="U134"/>
  <c r="R135"/>
  <c r="S135"/>
  <c r="T135"/>
  <c r="U135"/>
  <c r="R136"/>
  <c r="S136"/>
  <c r="T136"/>
  <c r="U136"/>
  <c r="R137"/>
  <c r="S137"/>
  <c r="T137"/>
  <c r="U137"/>
  <c r="R138"/>
  <c r="S138"/>
  <c r="T138"/>
  <c r="U138"/>
  <c r="R139"/>
  <c r="S139"/>
  <c r="T139"/>
  <c r="U139"/>
  <c r="R140"/>
  <c r="S140"/>
  <c r="T140"/>
  <c r="U140"/>
  <c r="R141"/>
  <c r="S141"/>
  <c r="T141"/>
  <c r="U141"/>
  <c r="R142"/>
  <c r="S142"/>
  <c r="T142"/>
  <c r="U142"/>
  <c r="R143"/>
  <c r="S143"/>
  <c r="T143"/>
  <c r="U143"/>
  <c r="R144"/>
  <c r="S144"/>
  <c r="T144"/>
  <c r="U144"/>
  <c r="R145"/>
  <c r="S145"/>
  <c r="T145"/>
  <c r="U145"/>
  <c r="R146"/>
  <c r="S146"/>
  <c r="T146"/>
  <c r="U146"/>
  <c r="R147"/>
  <c r="S147"/>
  <c r="T147"/>
  <c r="U147"/>
  <c r="R148"/>
  <c r="S148"/>
  <c r="T148"/>
  <c r="U148"/>
  <c r="R149"/>
  <c r="S149"/>
  <c r="T149"/>
  <c r="U149"/>
  <c r="R150"/>
  <c r="S150"/>
  <c r="T150"/>
  <c r="U150"/>
  <c r="R151"/>
  <c r="S151"/>
  <c r="T151"/>
  <c r="U151"/>
  <c r="R152"/>
  <c r="S152"/>
  <c r="T152"/>
  <c r="U152"/>
  <c r="R153"/>
  <c r="S153"/>
  <c r="T153"/>
  <c r="U153"/>
  <c r="R154"/>
  <c r="S154"/>
  <c r="T154"/>
  <c r="U154"/>
  <c r="R155"/>
  <c r="S155"/>
  <c r="T155"/>
  <c r="U155"/>
  <c r="R156"/>
  <c r="S156"/>
  <c r="T156"/>
  <c r="U156"/>
  <c r="R157"/>
  <c r="S157"/>
  <c r="T157"/>
  <c r="U157"/>
  <c r="R158"/>
  <c r="S158"/>
  <c r="T158"/>
  <c r="U158"/>
  <c r="R159"/>
  <c r="S159"/>
  <c r="T159"/>
  <c r="U159"/>
  <c r="R160"/>
  <c r="S160"/>
  <c r="T160"/>
  <c r="U160"/>
  <c r="R161"/>
  <c r="S161"/>
  <c r="T161"/>
  <c r="U161"/>
  <c r="R162"/>
  <c r="S162"/>
  <c r="T162"/>
  <c r="U162"/>
  <c r="R163"/>
  <c r="S163"/>
  <c r="T163"/>
  <c r="U163"/>
  <c r="R164"/>
  <c r="S164"/>
  <c r="T164"/>
  <c r="U164"/>
  <c r="R165"/>
  <c r="S165"/>
  <c r="T165"/>
  <c r="U165"/>
  <c r="R166"/>
  <c r="S166"/>
  <c r="T166"/>
  <c r="U166"/>
  <c r="R167"/>
  <c r="S167"/>
  <c r="T167"/>
  <c r="U167"/>
  <c r="R168"/>
  <c r="S168"/>
  <c r="T168"/>
  <c r="U168"/>
  <c r="R169"/>
  <c r="S169"/>
  <c r="T169"/>
  <c r="U169"/>
  <c r="R170"/>
  <c r="S170"/>
  <c r="T170"/>
  <c r="U170"/>
  <c r="R171"/>
  <c r="S171"/>
  <c r="T171"/>
  <c r="U171"/>
  <c r="R172"/>
  <c r="S172"/>
  <c r="T172"/>
  <c r="U172"/>
  <c r="R173"/>
  <c r="S173"/>
  <c r="T173"/>
  <c r="U173"/>
  <c r="R174"/>
  <c r="S174"/>
  <c r="T174"/>
  <c r="U174"/>
  <c r="R175"/>
  <c r="S175"/>
  <c r="T175"/>
  <c r="U175"/>
  <c r="R176"/>
  <c r="S176"/>
  <c r="T176"/>
  <c r="U176"/>
  <c r="R177"/>
  <c r="S177"/>
  <c r="T177"/>
  <c r="U177"/>
  <c r="R178"/>
  <c r="S178"/>
  <c r="T178"/>
  <c r="U178"/>
  <c r="R179"/>
  <c r="S179"/>
  <c r="T179"/>
  <c r="U179"/>
  <c r="R180"/>
  <c r="S180"/>
  <c r="T180"/>
  <c r="U180"/>
  <c r="R181"/>
  <c r="S181"/>
  <c r="T181"/>
  <c r="U181"/>
  <c r="R182"/>
  <c r="S182"/>
  <c r="T182"/>
  <c r="U182"/>
  <c r="R183"/>
  <c r="S183"/>
  <c r="T183"/>
  <c r="U183"/>
  <c r="R184"/>
  <c r="S184"/>
  <c r="T184"/>
  <c r="U184"/>
  <c r="R185"/>
  <c r="S185"/>
  <c r="T185"/>
  <c r="U185"/>
  <c r="R186"/>
  <c r="S186"/>
  <c r="T186"/>
  <c r="U186"/>
  <c r="R187"/>
  <c r="S187"/>
  <c r="T187"/>
  <c r="U187"/>
  <c r="R188"/>
  <c r="S188"/>
  <c r="T188"/>
  <c r="U188"/>
  <c r="R189"/>
  <c r="S189"/>
  <c r="T189"/>
  <c r="U189"/>
  <c r="R190"/>
  <c r="S190"/>
  <c r="T190"/>
  <c r="U190"/>
  <c r="R191"/>
  <c r="S191"/>
  <c r="T191"/>
  <c r="U191"/>
  <c r="R192"/>
  <c r="S192"/>
  <c r="T192"/>
  <c r="U192"/>
  <c r="R193"/>
  <c r="S193"/>
  <c r="T193"/>
  <c r="U193"/>
  <c r="R194"/>
  <c r="S194"/>
  <c r="T194"/>
  <c r="U194"/>
  <c r="R195"/>
  <c r="S195"/>
  <c r="T195"/>
  <c r="U195"/>
  <c r="R196"/>
  <c r="S196"/>
  <c r="T196"/>
  <c r="U196"/>
  <c r="R197"/>
  <c r="S197"/>
  <c r="T197"/>
  <c r="U197"/>
  <c r="R198"/>
  <c r="S198"/>
  <c r="T198"/>
  <c r="U198"/>
  <c r="R199"/>
  <c r="S199"/>
  <c r="T199"/>
  <c r="U199"/>
  <c r="R200"/>
  <c r="S200"/>
  <c r="T200"/>
  <c r="U200"/>
  <c r="R201"/>
  <c r="S201"/>
  <c r="T201"/>
  <c r="U201"/>
  <c r="R202"/>
  <c r="S202"/>
  <c r="T202"/>
  <c r="U202"/>
  <c r="R203"/>
  <c r="S203"/>
  <c r="T203"/>
  <c r="U203"/>
  <c r="R204"/>
  <c r="S204"/>
  <c r="T204"/>
  <c r="U204"/>
  <c r="R205"/>
  <c r="S205"/>
  <c r="T205"/>
  <c r="U205"/>
  <c r="R206"/>
  <c r="S206"/>
  <c r="T206"/>
  <c r="U206"/>
  <c r="R207"/>
  <c r="S207"/>
  <c r="T207"/>
  <c r="U207"/>
  <c r="R208"/>
  <c r="S208"/>
  <c r="T208"/>
  <c r="U208"/>
  <c r="R209"/>
  <c r="S209"/>
  <c r="T209"/>
  <c r="U209"/>
  <c r="R210"/>
  <c r="S210"/>
  <c r="T210"/>
  <c r="U210"/>
  <c r="R211"/>
  <c r="S211"/>
  <c r="T211"/>
  <c r="U211"/>
  <c r="AA14" i="2"/>
  <c r="AF14"/>
  <c r="AA15"/>
  <c r="AB15"/>
  <c r="AE15"/>
  <c r="AF15"/>
  <c r="AC15"/>
  <c r="AD15"/>
  <c r="AA16"/>
  <c r="AB16"/>
  <c r="AE16"/>
  <c r="AC16"/>
  <c r="AD16"/>
  <c r="AA17"/>
  <c r="AB17"/>
  <c r="AC17"/>
  <c r="AD17"/>
  <c r="AA18"/>
  <c r="AE18"/>
  <c r="AB18"/>
  <c r="AC18"/>
  <c r="AD18"/>
  <c r="AA19"/>
  <c r="AB19"/>
  <c r="AC19"/>
  <c r="AD19"/>
  <c r="AE19"/>
  <c r="AA20"/>
  <c r="AB20"/>
  <c r="AE20"/>
  <c r="AC20"/>
  <c r="AD20"/>
  <c r="AA21"/>
  <c r="AB21"/>
  <c r="AC21"/>
  <c r="AD21"/>
  <c r="AE21"/>
  <c r="AA22"/>
  <c r="AB22"/>
  <c r="AE22"/>
  <c r="AC22"/>
  <c r="AD22"/>
  <c r="AA23"/>
  <c r="AB23"/>
  <c r="AC23"/>
  <c r="AD23"/>
  <c r="AE23"/>
  <c r="AA24"/>
  <c r="AB24"/>
  <c r="AE24"/>
  <c r="AC24"/>
  <c r="AD24"/>
  <c r="AA25"/>
  <c r="AE25"/>
  <c r="AB25"/>
  <c r="AC25"/>
  <c r="AD25"/>
  <c r="AA26"/>
  <c r="AB26"/>
  <c r="AC26"/>
  <c r="AE26"/>
  <c r="AD26"/>
  <c r="AA27"/>
  <c r="AE27"/>
  <c r="AB27"/>
  <c r="AC27"/>
  <c r="AD27"/>
  <c r="AA28"/>
  <c r="AB28"/>
  <c r="AE28"/>
  <c r="AC28"/>
  <c r="AD28"/>
  <c r="AA29"/>
  <c r="AE29"/>
  <c r="AB29"/>
  <c r="AC29"/>
  <c r="AD29"/>
  <c r="AA30"/>
  <c r="AB30"/>
  <c r="AE30"/>
  <c r="AC30"/>
  <c r="AD30"/>
  <c r="AA31"/>
  <c r="AE31"/>
  <c r="AB31"/>
  <c r="AC31"/>
  <c r="AD31"/>
  <c r="AA32"/>
  <c r="AB32"/>
  <c r="AE32"/>
  <c r="AC32"/>
  <c r="AD32"/>
  <c r="AA33"/>
  <c r="AE33"/>
  <c r="AB33"/>
  <c r="AC33"/>
  <c r="AD33"/>
  <c r="AA34"/>
  <c r="AB34"/>
  <c r="AC34"/>
  <c r="AD34"/>
  <c r="AA35"/>
  <c r="AB35"/>
  <c r="AC35"/>
  <c r="AD35"/>
  <c r="AE35"/>
  <c r="AA36"/>
  <c r="AB36"/>
  <c r="AC36"/>
  <c r="AE36"/>
  <c r="AD36"/>
  <c r="AA37"/>
  <c r="AE37"/>
  <c r="AB37"/>
  <c r="AC37"/>
  <c r="AD37"/>
  <c r="AA38"/>
  <c r="AB38"/>
  <c r="AE38"/>
  <c r="AC38"/>
  <c r="AD38"/>
  <c r="AA39"/>
  <c r="AE39"/>
  <c r="AB39"/>
  <c r="AC39"/>
  <c r="AD39"/>
  <c r="AA40"/>
  <c r="AB40"/>
  <c r="AE40"/>
  <c r="AC40"/>
  <c r="AD40"/>
  <c r="AA41"/>
  <c r="AE41"/>
  <c r="AB41"/>
  <c r="AC41"/>
  <c r="AD41"/>
  <c r="AA42"/>
  <c r="AB42"/>
  <c r="AC42"/>
  <c r="AE42"/>
  <c r="AD42"/>
  <c r="AA43"/>
  <c r="AE43"/>
  <c r="AB43"/>
  <c r="AC43"/>
  <c r="AD43"/>
  <c r="AA44"/>
  <c r="AB44"/>
  <c r="AE44"/>
  <c r="AC44"/>
  <c r="AD44"/>
  <c r="AA45"/>
  <c r="AE45"/>
  <c r="AB45"/>
  <c r="AC45"/>
  <c r="AD45"/>
  <c r="AA46"/>
  <c r="AB46"/>
  <c r="AE46"/>
  <c r="AC46"/>
  <c r="AD46"/>
  <c r="AA47"/>
  <c r="AE47"/>
  <c r="AB47"/>
  <c r="AC47"/>
  <c r="AD47"/>
  <c r="AA48"/>
  <c r="AB48"/>
  <c r="AE48"/>
  <c r="AC48"/>
  <c r="AD48"/>
  <c r="AA49"/>
  <c r="AB49"/>
  <c r="AE49"/>
  <c r="AC49"/>
  <c r="AD49"/>
  <c r="AA50"/>
  <c r="AE50"/>
  <c r="AB50"/>
  <c r="AC50"/>
  <c r="AD50"/>
  <c r="AA51"/>
  <c r="AE51"/>
  <c r="AB51"/>
  <c r="AC51"/>
  <c r="AD51"/>
  <c r="AA52"/>
  <c r="AE52"/>
  <c r="AB52"/>
  <c r="AC52"/>
  <c r="AD52"/>
  <c r="AA53"/>
  <c r="AB53"/>
  <c r="AC53"/>
  <c r="AE53"/>
  <c r="AD53"/>
  <c r="AA54"/>
  <c r="AB54"/>
  <c r="AC54"/>
  <c r="AD54"/>
  <c r="AE54"/>
  <c r="AA55"/>
  <c r="AB55"/>
  <c r="AC55"/>
  <c r="AD55"/>
  <c r="AA56"/>
  <c r="AB56"/>
  <c r="AC56"/>
  <c r="AE56"/>
  <c r="AD56"/>
  <c r="AA57"/>
  <c r="AB57"/>
  <c r="AC57"/>
  <c r="AD57"/>
  <c r="AE57"/>
  <c r="AA58"/>
  <c r="AB58"/>
  <c r="AE58"/>
  <c r="AC58"/>
  <c r="AD58"/>
  <c r="AA59"/>
  <c r="AE59"/>
  <c r="AB59"/>
  <c r="AC59"/>
  <c r="AD59"/>
  <c r="AA60"/>
  <c r="AB60"/>
  <c r="AE60"/>
  <c r="AC60"/>
  <c r="AD60"/>
  <c r="AA61"/>
  <c r="AE61"/>
  <c r="AB61"/>
  <c r="AC61"/>
  <c r="AD61"/>
  <c r="AA62"/>
  <c r="AB62"/>
  <c r="AE62"/>
  <c r="AC62"/>
  <c r="AD62"/>
  <c r="AA63"/>
  <c r="AB63"/>
  <c r="AC63"/>
  <c r="AD63"/>
  <c r="AE63"/>
  <c r="AA64"/>
  <c r="AB64"/>
  <c r="AC64"/>
  <c r="AD64"/>
  <c r="AA65"/>
  <c r="AB65"/>
  <c r="AE65"/>
  <c r="AC65"/>
  <c r="AD65"/>
  <c r="AA66"/>
  <c r="AE66"/>
  <c r="AB66"/>
  <c r="AC66"/>
  <c r="AD66"/>
  <c r="AA67"/>
  <c r="AB67"/>
  <c r="AE67"/>
  <c r="AC67"/>
  <c r="AD67"/>
  <c r="AE64"/>
  <c r="AE34"/>
  <c r="AE55"/>
  <c r="AE17"/>
  <c r="AF16"/>
  <c r="AF17"/>
  <c r="AF18"/>
  <c r="AF19"/>
  <c r="AF20"/>
  <c r="AF21"/>
  <c r="AF22"/>
  <c r="AF23"/>
  <c r="AF24"/>
  <c r="AF25"/>
  <c r="AF26"/>
  <c r="AF27"/>
  <c r="AF28"/>
  <c r="AF29"/>
  <c r="AF30"/>
  <c r="AF31"/>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alcChain>
</file>

<file path=xl/comments1.xml><?xml version="1.0" encoding="utf-8"?>
<comments xmlns="http://schemas.openxmlformats.org/spreadsheetml/2006/main">
  <authors>
    <author/>
  </authors>
  <commentList>
    <comment ref="B5" authorId="0">
      <text>
        <r>
          <rPr>
            <sz val="11"/>
            <color indexed="8"/>
            <rFont val="Calibri"/>
            <family val="2"/>
            <charset val="161"/>
          </rPr>
          <t>Παράδειγμα επεξήγησης.</t>
        </r>
      </text>
    </comment>
  </commentList>
</comments>
</file>

<file path=xl/comments2.xml><?xml version="1.0" encoding="utf-8"?>
<comments xmlns="http://schemas.openxmlformats.org/spreadsheetml/2006/main">
  <authors>
    <author/>
  </authors>
  <commentList>
    <comment ref="E4" authorId="0">
      <text>
        <r>
          <rPr>
            <sz val="10"/>
            <color indexed="8"/>
            <rFont val="Arial"/>
            <family val="2"/>
            <charset val="161"/>
          </rPr>
          <t>Δώστε ένα νούμερο από το 1 έως το 15</t>
        </r>
      </text>
    </comment>
    <comment ref="B8" authorId="0">
      <text>
        <r>
          <rPr>
            <sz val="10"/>
            <color indexed="8"/>
            <rFont val="Arial"/>
            <family val="2"/>
            <charset val="161"/>
          </rPr>
          <t>Δώστε το όνομα του αρχείου που θέλετε να δημιουργήσετε</t>
        </r>
      </text>
    </comment>
  </commentList>
</comments>
</file>

<file path=xl/comments3.xml><?xml version="1.0" encoding="utf-8"?>
<comments xmlns="http://schemas.openxmlformats.org/spreadsheetml/2006/main">
  <authors>
    <author/>
    <author>Harry Theoharis</author>
  </authors>
  <commentList>
    <comment ref="B3" authorId="0">
      <text>
        <r>
          <rPr>
            <sz val="11"/>
            <color indexed="8"/>
            <rFont val="Calibri"/>
            <family val="2"/>
            <charset val="161"/>
          </rPr>
          <t>Αριθμός Μητρώου Μισθοδοσίας</t>
        </r>
      </text>
    </comment>
    <comment ref="F3" authorId="0">
      <text>
        <r>
          <rPr>
            <sz val="11"/>
            <color indexed="8"/>
            <rFont val="Calibri"/>
            <family val="2"/>
            <charset val="161"/>
          </rPr>
          <t>Είδος Ταυτότητας</t>
        </r>
      </text>
    </comment>
    <comment ref="G3" authorId="0">
      <text>
        <r>
          <rPr>
            <sz val="10"/>
            <color indexed="8"/>
            <rFont val="Arial"/>
            <family val="2"/>
            <charset val="161"/>
          </rPr>
          <t>Χώρα έκδοσης της Ταυτότητας</t>
        </r>
      </text>
    </comment>
    <comment ref="J3" authorId="0">
      <text>
        <r>
          <rPr>
            <sz val="10"/>
            <color indexed="8"/>
            <rFont val="Arial"/>
            <family val="2"/>
            <charset val="161"/>
          </rPr>
          <t>Γράψτε 1 αν είναι νέος ασφαλισμένος αλλιώς μην γράψετε τίποτε.</t>
        </r>
      </text>
    </comment>
    <comment ref="K3" authorId="0">
      <text>
        <r>
          <rPr>
            <sz val="11"/>
            <color indexed="8"/>
            <rFont val="Calibri"/>
            <family val="2"/>
            <charset val="161"/>
          </rPr>
          <t>Κατηγορία Υπαλλήλου ΠΕ, ΔΕ, ΤΕ, ΥΕ, Ειδικό Επιστημονικό Προσωπικό (ΕΕ)</t>
        </r>
      </text>
    </comment>
    <comment ref="L3" authorId="1">
      <text>
        <r>
          <rPr>
            <b/>
            <sz val="8"/>
            <color indexed="81"/>
            <rFont val="Tahoma"/>
            <family val="2"/>
            <charset val="161"/>
          </rPr>
          <t>Παρακαλούμε δώστε ΜΚ και μόνο αν δεν έχετε, βαθμό. Όχι και τα δύο</t>
        </r>
      </text>
    </comment>
    <comment ref="P3" authorId="1">
      <text>
        <r>
          <rPr>
            <b/>
            <sz val="8"/>
            <color indexed="81"/>
            <rFont val="Tahoma"/>
            <family val="2"/>
            <charset val="161"/>
          </rPr>
          <t xml:space="preserve">Χρειάζεται μόνο για τράπεζες εξωτερικού
</t>
        </r>
      </text>
    </comment>
  </commentList>
</comments>
</file>

<file path=xl/comments4.xml><?xml version="1.0" encoding="utf-8"?>
<comments xmlns="http://schemas.openxmlformats.org/spreadsheetml/2006/main">
  <authors>
    <author/>
    <author>Harry Theoharis</author>
  </authors>
  <commentList>
    <comment ref="B7" authorId="0">
      <text>
        <r>
          <rPr>
            <sz val="11"/>
            <color indexed="8"/>
            <rFont val="Calibri"/>
            <family val="2"/>
            <charset val="161"/>
          </rPr>
          <t>Δώστε το Αριθμό Μητρώου Μισθοδοσίας (ή Υπαλλήλου) του αμειβομένου μία φορά μόνο αν έχει πάνω από μια γραμμές μισθοδοσίας. Τα στοιχεία τουδίνονται στο φύλλο Υπάλληλοι.</t>
        </r>
      </text>
    </comment>
    <comment ref="C7" authorId="0">
      <text>
        <r>
          <rPr>
            <sz val="11"/>
            <color indexed="8"/>
            <rFont val="Calibri"/>
            <family val="2"/>
            <charset val="161"/>
          </rPr>
          <t>Τα στοιχεία έρχονται αυτόματα από το φύλλο Υπάλληλοι.</t>
        </r>
      </text>
    </comment>
    <comment ref="D7" authorId="0">
      <text>
        <r>
          <rPr>
            <sz val="11"/>
            <color indexed="8"/>
            <rFont val="Calibri"/>
            <family val="2"/>
            <charset val="161"/>
          </rPr>
          <t>Δώστε τύπο μισθοδοσίας μόνο μια φορά εκτός αν αλλάζει π.χ. Ήταν ΙΔΑΧ και έγινε Δημόσιος Υπάλληλος οπότε πληρώνεται δύο μισθοδοσίες κατά την μετάβαση.</t>
        </r>
      </text>
    </comment>
    <comment ref="F7" authorId="1">
      <text>
        <r>
          <rPr>
            <b/>
            <sz val="8"/>
            <color indexed="81"/>
            <rFont val="Tahoma"/>
            <family val="2"/>
            <charset val="161"/>
          </rPr>
          <t>Γράψτε 1 αν ο αμειβόμενος είναι με μερική απασχόληση και τίποτε αν δεν είναι.</t>
        </r>
      </text>
    </comment>
    <comment ref="G7" authorId="0">
      <text>
        <r>
          <rPr>
            <sz val="11"/>
            <color indexed="8"/>
            <rFont val="Calibri"/>
            <family val="2"/>
            <charset val="161"/>
          </rPr>
          <t>Δώστε τύπο μισθοδοσίας μόνο μια φορά εκτός αν αλλάζει π.χ. Ήταν ΙΔΑΧ και έγινε Δημόσιος Υπάλληλος οπότε πληρώνεται δύο μισθοδοσίες κατά την μετάβαση.</t>
        </r>
      </text>
    </comment>
    <comment ref="I7" authorId="0">
      <text>
        <r>
          <rPr>
            <sz val="11"/>
            <color indexed="8"/>
            <rFont val="Calibri"/>
            <family val="2"/>
            <charset val="161"/>
          </rPr>
          <t>Δώστε “Aπό” σε κάθε  γραμμή των αναδρομικών.</t>
        </r>
      </text>
    </comment>
    <comment ref="J7" authorId="0">
      <text>
        <r>
          <rPr>
            <sz val="11"/>
            <color indexed="8"/>
            <rFont val="Calibri"/>
            <family val="2"/>
            <charset val="161"/>
          </rPr>
          <t>Δώστε “Έως” σε κάθε γραμμή των αναδρομικών.</t>
        </r>
      </text>
    </comment>
    <comment ref="K7" authorId="0">
      <text>
        <r>
          <rPr>
            <sz val="11"/>
            <color indexed="8"/>
            <rFont val="Calibri"/>
            <family val="2"/>
            <charset val="161"/>
          </rPr>
          <t>Δώστε περίοδο σε κάθε γραμμή των αναδρομικών για αμοιβές ενώ μπορείτε να έχετε μία γραμμή αναδρομικών για το σύνολο των κρατήσεων.</t>
        </r>
      </text>
    </comment>
  </commentList>
</comments>
</file>

<file path=xl/sharedStrings.xml><?xml version="1.0" encoding="utf-8"?>
<sst xmlns="http://schemas.openxmlformats.org/spreadsheetml/2006/main" count="3051" uniqueCount="2621">
  <si>
    <t>ZIMBABWE</t>
  </si>
  <si>
    <t>ΑΣΤΥΝΟΜΟΣ Α΄</t>
  </si>
  <si>
    <t>Ν 103/75 -Υπ. ΕΟΤ</t>
  </si>
  <si>
    <t>Ελληνικός Οργανισμός Τουρισμού</t>
  </si>
  <si>
    <t>ΠΥΡΟΝΟΜΟΣ Π.Σ</t>
  </si>
  <si>
    <t>Ν.103/75-ΠΙΚΠΑ</t>
  </si>
  <si>
    <t>Νέα Έκδοση Κρατήσεων 2,27</t>
  </si>
  <si>
    <t xml:space="preserve">Διοικητικό Πρωτοδικείο Αθήνας
</t>
  </si>
  <si>
    <t>Σύμβουλος της Επικρατείας</t>
  </si>
  <si>
    <t>Πληροφορικής</t>
  </si>
  <si>
    <t>ΤΕΑΠΑΣΑ / ΤΕΑΕΧ  (πρώηνΕ.Τ.Ε.Χ)</t>
  </si>
  <si>
    <t>Τομέας Επικουρικής Ασφαλισης Ελληνικής Χωροφυλακής</t>
  </si>
  <si>
    <t>Εθνικό Αθλητικό Κέντρο Αγίου Κοσμά Ν. 103/75</t>
  </si>
  <si>
    <t>Ν.103/75 ΕΚΠΑ</t>
  </si>
  <si>
    <t>Εθνικό και Καποδιστριακό  Πανεπιστήμιο Αθηνών Ν. 103/75</t>
  </si>
  <si>
    <t>ΚΕΠΕΠ Λεχαινών</t>
  </si>
  <si>
    <t>Κ.Ε.Π.Ε.Π. Λεχαινών</t>
  </si>
  <si>
    <t>Λιμ.Ταμ.Κυλλήνης</t>
  </si>
  <si>
    <t>Περιοδικό της Εκκλησίας της Κρήτης – ΑΠΟΣΤΟΛΟΣ ΤΙΤΟΣ</t>
  </si>
  <si>
    <t>2,2,39</t>
  </si>
  <si>
    <t>Νέα Έκδοση Κρατήσεων 2,45</t>
  </si>
  <si>
    <t>Συλ.Υπ.ΥΠΕΧΩΔΕ Περ.Κρήτης</t>
  </si>
  <si>
    <t>Παγκρήτιος Σύλλογος Μονίμων Υπαλλήλων ΥΠΕΧΩΔΕ</t>
  </si>
  <si>
    <t>Ταμ.Αλ.Ιδιωτ.Πρ.Π.Ν.</t>
  </si>
  <si>
    <t>Ταμείο Αλληλοβοήθειας Ιδιωτικού Προσωπικού Πολεμικού Ναυτικού</t>
  </si>
  <si>
    <t>Ε.Κ.Α.Κ.Β.</t>
  </si>
  <si>
    <t>Σύλ. Υπ. Περιφ. Δ. Ελλ.</t>
  </si>
  <si>
    <t>Σύλλογος Υπαλλήλων Περιφέρειας Δυτικής Ελλάδος</t>
  </si>
  <si>
    <t>Ν.103/75 Γεωπόν. Παν.</t>
  </si>
  <si>
    <t>Ταμείο Υγείας Δικηγόρων Επαρχιών</t>
  </si>
  <si>
    <t>NC</t>
  </si>
  <si>
    <t>Νέα έκδοση Κρατήσεων 2.9</t>
  </si>
  <si>
    <t>Νέα έκδοση Επιδομάτων 2.16</t>
  </si>
  <si>
    <t>Νέα έκδοση Βαθμών 2.15</t>
  </si>
  <si>
    <t>Νέα Διαδικασία Πρόσθεσης κωδικών Κρατήσεων(υπέρ οικείων συλλόγων και λοιπών διατάξεων)</t>
  </si>
  <si>
    <t>Νέα Έκδοση Κρατήσεων 2,36(Διαγραφή Κωδικών Κρατήσεων 4038000,4045500,3081100)</t>
  </si>
  <si>
    <t xml:space="preserve">ΕΝΩΣΗ ΠΤΥΧΙΟΥΧΩΝ ΗΛΕΚΤΡΟΛΟΓΩΝ ΕΝΑΕΡΙΑΣ ΑΣΦΑΛΕΙΑΣ ΕΛΛΑΔΑΣ
</t>
  </si>
  <si>
    <t>Εφάπαξ αποζημίωση για μετατάξεις από μη παραμεθόριες σε παραμεθόριες περιοχές</t>
  </si>
  <si>
    <t>MV</t>
  </si>
  <si>
    <t>MALDIVES</t>
  </si>
  <si>
    <t>Γραμματέας Πρεσβείας Α΄ Τάξεως</t>
  </si>
  <si>
    <t>Υπερωρίες</t>
  </si>
  <si>
    <t>MW</t>
  </si>
  <si>
    <t>MALAWI</t>
  </si>
  <si>
    <t>2,2,50</t>
  </si>
  <si>
    <t>Νέα Έκδοση Κρατήσεων 2,56</t>
  </si>
  <si>
    <t xml:space="preserve">ΤΑΜΕΙΟ ΠΡΟΝΟΙΑΣ ΠΡΟΣΩΠΙΚΟΥ ΕΘΝΙΚΟΥ ΘΕΑΤΡΟΥ κλάδος εξόδου </t>
  </si>
  <si>
    <t>Ειδικός Λογαριασμός Χρηματικής Αρωγής Οικογενειών Ιπτάμενων Αλεξιπτωτιστών</t>
  </si>
  <si>
    <t>Τομέας Ασφάλισης Ιδιοκτητών Ημερησίων Εφημερίδων Αθηνών και Θεσσαλονίκης.</t>
  </si>
  <si>
    <t xml:space="preserve">ΕΤΑΠ-ΜΜΕ-ΤΑΦΕΕΤ (Κύριας Ασφάλισης) </t>
  </si>
  <si>
    <t>Τομέας Ασφάλισης Φωτοειδησεογράφων, Εικονοληπτών Επίκαιρων Τηλεόρασης.</t>
  </si>
  <si>
    <t>ΕΤΑΠ-ΜΜΕ-ΤΑΑΞΤ (Κύριας Ασφάλισης)</t>
  </si>
  <si>
    <t>Τομέας Ασφάλισης Ανταποκριτών Ξένου Τύπου.</t>
  </si>
  <si>
    <t>ΤΥΠΑΤΕ</t>
  </si>
  <si>
    <t>Έως</t>
  </si>
  <si>
    <t>Εργοδοτική</t>
  </si>
  <si>
    <t>Ασφαλισμένου</t>
  </si>
  <si>
    <t>Σύνολο</t>
  </si>
  <si>
    <t>Αριθμός</t>
  </si>
  <si>
    <t>Ποσό</t>
  </si>
  <si>
    <t>Σχέση Εργασίας</t>
  </si>
  <si>
    <t>Τύπος Πληρωμής</t>
  </si>
  <si>
    <t>Κωδικός Επιδόματος</t>
  </si>
  <si>
    <t>Φορέας Κράτησης</t>
  </si>
  <si>
    <t>Ταυτότητες</t>
  </si>
  <si>
    <t>Χώρες</t>
  </si>
  <si>
    <t>Κατηγορίες</t>
  </si>
  <si>
    <t>Βαθμοί</t>
  </si>
  <si>
    <t>Μόνιμοι Υπάλληλοι Δημοσίου Δικαίου</t>
  </si>
  <si>
    <t xml:space="preserve">ΕΑΑΔΗΣΥ </t>
  </si>
  <si>
    <t>Ενιαία Ανεξάρτητη Αρχή Δημόσιων Συμβάσεων</t>
  </si>
  <si>
    <t>2,2,45</t>
  </si>
  <si>
    <t>Νέα Έκδοση Κρατήσεων 2,51</t>
  </si>
  <si>
    <t>Μόνιμο εκπαιδευτικό προσωπικό της Χαροκόπειου Ανώτατης Σχολής Οικιακής Οικονομίας</t>
  </si>
  <si>
    <t>Ομοσπονδία Εργαζομένων Σχολών Τουριστικών Επαγγελμάτων</t>
  </si>
  <si>
    <t>Ταμείο Αλληλοβοηθείας Ε.Μ.Π.</t>
  </si>
  <si>
    <t>Προμηθευτικός &amp; Καταναλωτικός Συνεταιρισμός Υπαλλήλων ΕΜΠ &amp; ΑΣΚΤ</t>
  </si>
  <si>
    <t>Ομοσπονδία Λειτουργών Μέσης Εκπαίδευσης</t>
  </si>
  <si>
    <t>Ο.Λ.Μ.Ε.</t>
  </si>
  <si>
    <t>ΓΕΣ/ΟΛΚΕΣ</t>
  </si>
  <si>
    <t>Γ΄ Διεύθυνση Επικουρικής Ασφάλισης ΤΕΑΥΝΤΠ, ΤΕΑΙΤ</t>
  </si>
  <si>
    <t>Eπίδομα Ειδικής Πρόσθετης Αμοιβής Ε.Φ.Ε.Τ.</t>
  </si>
  <si>
    <t>Ειδική πρόσθετη αμοιβή των υπηρετούντων στο Γραφείο του Γενικού Επιθεωρητή Δημόσιας Διοίκησης</t>
  </si>
  <si>
    <t>Ειδική αποζημίωση του Γενικού Επιθεωρητή Δημόσιας Διοίκησης</t>
  </si>
  <si>
    <t>0292</t>
  </si>
  <si>
    <t>0291</t>
  </si>
  <si>
    <t>289</t>
  </si>
  <si>
    <t>239</t>
  </si>
  <si>
    <t>211</t>
  </si>
  <si>
    <t>2.2</t>
  </si>
  <si>
    <t>ΕΤΑΠ-ΜΜΕ-ΤΑΤΤΑΘ</t>
  </si>
  <si>
    <t>ΕΤΑΠ-ΜΜΕ-ΤΕΑΤΤΑΘ</t>
  </si>
  <si>
    <t>ΕΤΑΠ-ΜΜΕ-ΤΥΤΤΑ</t>
  </si>
  <si>
    <t>ΕΤΑΠ-ΜΜΕ-ΤΣΕΥΠΑ</t>
  </si>
  <si>
    <t>ΕΤΑΠ-ΜΜΕ-ΤΠΕΥΠΑ</t>
  </si>
  <si>
    <t>ΕΤΑΠ-ΜΜΕ-ΤΥΕΥΠΑ</t>
  </si>
  <si>
    <t>ΕΤΑΠ-ΜΜΕ-ΤΣΕΥΠΘ</t>
  </si>
  <si>
    <t>Τομέας Σύνταξης Εφημεριδοπωλών &amp; Υπαλλήλων Πρακτορείων Θεσσαλονίκης</t>
  </si>
  <si>
    <t>ΕΤΑΠ-ΜΜΕ-ΤΠΕΥΠΘ</t>
  </si>
  <si>
    <t>Δώρο Χριστουγέννων</t>
  </si>
  <si>
    <t>Αρχείο</t>
  </si>
  <si>
    <t>Αμειβόμενος</t>
  </si>
  <si>
    <r>
      <t>Μετοχικό Ταμείο Ναυτικού -Νοσηλευτικά Ιδρύματα Ναυτικού (ΜΤΝ/ΝΙΝ)</t>
    </r>
    <r>
      <rPr>
        <sz val="10"/>
        <rFont val="Calibri"/>
        <family val="2"/>
        <charset val="161"/>
      </rPr>
      <t xml:space="preserve"> </t>
    </r>
  </si>
  <si>
    <t>2,2,32</t>
  </si>
  <si>
    <t>Νέα Έκδοση Κρατήσεων 2,38</t>
  </si>
  <si>
    <t>Ταχυδρομικό Ταμιευτήριο Καταναλωτικό Δάνειο</t>
  </si>
  <si>
    <t>Τ.Τ. Καταναλωτικό Δάνειο ΔΙΒΕΕΤ</t>
  </si>
  <si>
    <t>Ταχυδρομικό Ταμιευτήριο Καταναλωτικό Δάνειο ΔΙΒΕΕΤ</t>
  </si>
  <si>
    <t>Εν. Συλ. Εργ. ΠΑΝΜΘ</t>
  </si>
  <si>
    <t>ΣΥΛΛΟΓΟΣ ΥΠΑΛΛΗΛΩΝ ΓΕΝΙΚΗΣ ΓΡΑΜΜΑΤΕΙΑΣ ΔΗΜΟΣΙΩΝ ΕΣΟΔΩΝ ΥΠ. ΟΙΚΟΝΟΜΙΚΩΝ</t>
  </si>
  <si>
    <t>Πανεπιστημιακής Εκπαίδευσης χωρίς δίπλωμα Πανεπιστημίου-Ν.3205/2003 άρ. 3 §2 περ. β</t>
  </si>
  <si>
    <t>Πρόεδρος του Ελεγκτικού Συνεδρίου</t>
  </si>
  <si>
    <t>Υπάλληλοι με σύμβαση έργου</t>
  </si>
  <si>
    <t>Ε.Υ.Δ.Α.Π (Εφάπαξ &amp; Υγειονομική)</t>
  </si>
  <si>
    <t>Ε.Υ.Δ.Α.Π  ( Εφάπαξ &amp; Υγειονομική ) ΤΑΥΤΕΚΩ</t>
  </si>
  <si>
    <t>AQ</t>
  </si>
  <si>
    <t>ANTARCTICA</t>
  </si>
  <si>
    <t>ΤΕ0</t>
  </si>
  <si>
    <t>Τεχνολογικής Εκπαίδευσης χωρίς δίπλωμα ΤΕΙ-Ν.3205/2003 άρ. 3 §2 περ. β</t>
  </si>
  <si>
    <t>Γενικός Επίτροπος της Επικράτειας του Ελεγκτικού Συνεδρίου</t>
  </si>
  <si>
    <t>Δικηγόροι με έμμισθη εντολή</t>
  </si>
  <si>
    <t>Προβληματικών και Παραμεθορίων Περιοχών</t>
  </si>
  <si>
    <t>Ε.Υ.Δ.Α.Π ( Σύνταξη &amp; ΤΕΑΠ )</t>
  </si>
  <si>
    <t>Ε.Υ.Δ.Α.Π  ( Σύνταξη &amp; ΤΕΑΠ )</t>
  </si>
  <si>
    <t>AR</t>
  </si>
  <si>
    <t>ARGENTINA</t>
  </si>
  <si>
    <t>ΔΕ3</t>
  </si>
  <si>
    <t xml:space="preserve">ΕΛΧΑΟΙΑ </t>
  </si>
  <si>
    <t>2,2,51</t>
  </si>
  <si>
    <t>Νέα Έκδοση Κρατήσεων 2,57</t>
  </si>
  <si>
    <t>Ταμείο Ενίσχυσης και Αλληλοβοήθειας Δικαστικών Λειτουργών Πρωτοδικείου Θεσσαλονίκης</t>
  </si>
  <si>
    <t>Εισφορά (2%) για καταπολέμηση της ανεργίας.</t>
  </si>
  <si>
    <t>«Έσοδα από την ειδική εισφορά αλληλεγγύης (2%) για την καταπολέμηση της ανεργίας (αρθ.38, παρ.2αΝ.3986/2011)»</t>
  </si>
  <si>
    <t>Γενική Συνομοσπονδία Αν.&amp; Θυμάτων Πολέμου</t>
  </si>
  <si>
    <t>Διαβατήριο</t>
  </si>
  <si>
    <t>AG</t>
  </si>
  <si>
    <t>ANTIGUA AND BARBUDA</t>
  </si>
  <si>
    <t>ΥΕ</t>
  </si>
  <si>
    <t>Υποχρεωτικής Εκπαίδευσης-Ν.3205/2003 άρ. 3 §1</t>
  </si>
  <si>
    <t>Ωρομίσθιοι/Ημερομίσθιοι</t>
  </si>
  <si>
    <t>Κίνητρο Απόδοσης</t>
  </si>
  <si>
    <t>Συλ.Δικ.Υπαλ.</t>
  </si>
  <si>
    <t>Σύλλογος Δικαστικών Υπαλλήλων Πειραιά</t>
  </si>
  <si>
    <t>AI</t>
  </si>
  <si>
    <t>ANGUILLA</t>
  </si>
  <si>
    <t>ΠΕ6</t>
  </si>
  <si>
    <t>Πανεπιστημιακής Εκπαίδευσης με πτυχίο ή δίπλωμα διάρκειας πλήρους εξαετούς φοίτησης-Ν.3205/2003 άρ. 3 §3</t>
  </si>
  <si>
    <t>Γενικός Διευθυντής</t>
  </si>
  <si>
    <t>Μετακλητοί</t>
  </si>
  <si>
    <t>Δ.Α.Κ.-Αγρινίου</t>
  </si>
  <si>
    <t>AL</t>
  </si>
  <si>
    <t>ALBANIA</t>
  </si>
  <si>
    <t>ΠΕ5</t>
  </si>
  <si>
    <t>2,2,22</t>
  </si>
  <si>
    <t>Νέα Έκδοση Κρατήσεων 2,28</t>
  </si>
  <si>
    <t>ΤΑ.Π.Ι.Τ.</t>
  </si>
  <si>
    <t xml:space="preserve">ΤΑ.Π.Ι.Τ. – ΤΟΜΕΑΣ ΠΡΟΝΟΙΑΣ ΠΡΟΣΩΠΙΚΟΥ ΙΠΠΟΔΡΟΜΙΩΝ
</t>
  </si>
  <si>
    <t>2,2,77</t>
  </si>
  <si>
    <t>Νέα Έκδοση Κρατήσεων 2,83</t>
  </si>
  <si>
    <t>ΣΥΛΛΟΓΟΣ ΠΤΥΧΙΟΥΧΩΝ ΜΗΧΑΝΙΚΩΝ ΤΕΧΝΟΚΟΛΟΓΙΚΟΥ ΤΟΜΕΑ ΑΝΩΤΑΤΗΣ ΕΚΠΑΙΔΕΥΣΗΣ ΔΗΜΟΣΙΩΝ ΥΠΑΛΛΗΛΩΝ ΝΟΜΟΥ ΧΑΝΙΩΝ</t>
  </si>
  <si>
    <t>Στο φύλλο Φορέας βάζετε μόνο τον κωδικό του φορέα σας και την περίοδο/έτος μισθοδοσίας. Η περίοδος είναι αριθμητικό πεδίο όχι π.χ. ΝΟΕΜΒΡΙΟΣ.</t>
  </si>
  <si>
    <t>Μετά συμπληρώστε τα στοιχεία κάθε υπαλλήλου στο φύλλο “Υπάλληλοι”. Τα στοιχεία που ζητάμε είναι προφανή.</t>
  </si>
  <si>
    <t>Τέλος, συμπληρώστε το φύλλο “Μισθοδοσία” με τα στοιχεία μισθοδοσίας. Διαβάστε τις επεξηγήσεις.</t>
  </si>
  <si>
    <t>Πρέπει να βάλετε κωδικούς σε αμοιβές και κρατήσεις σύμφωνα με τις λίστες στο φύλλο Data. Όσα δεν σας χρειάζονται μπορείτε να τα κρύψετε επιλέγοντας την στήλη και με δεξί κλικ να κάνετε Απόκρυψη (Hide).</t>
  </si>
  <si>
    <t>Προσοχή: Τα πρώτα ταμεία έχουν 3 στήλες οπότε πρέπει να κρύψετε και τις 3 μαζί. Αντίστοιχα τα Δάνεια έχουν 2 στήλες.</t>
  </si>
  <si>
    <t>ΠΥΡΟΣΒΕΣΤΗΣ Π.Σ</t>
  </si>
  <si>
    <t>Συλ.Διοκ.Υπ.Παντείου</t>
  </si>
  <si>
    <t>Σύλλογος Διοικητικών Υπαλλήλων Παντείου Πανεπιστημίου</t>
  </si>
  <si>
    <t>ΟΠΛΙΤΗΣ</t>
  </si>
  <si>
    <t>Εν.Υπ.Π.Σ.Περ. Ηπειρ.</t>
  </si>
  <si>
    <t>Ένωση Υπαλλήλων Πυροσβεστικού Σώματος Περιφέρειας Ηπείρου</t>
  </si>
  <si>
    <t>Εν.Υπ.Π.Σ.Ν.Ηλείας</t>
  </si>
  <si>
    <t>Ένωση Υπαλλήλων Πυροσβεστικού Σώματος Νομού Ηλείας</t>
  </si>
  <si>
    <t>Εν.Υπ.Π.Σ.Περ.Αττικ.</t>
  </si>
  <si>
    <t>Ένωση Υπαλλήλων Πυροσβεστικού Σώματος Περιφέρειας Αττικής</t>
  </si>
  <si>
    <t>ΕΙΝΑΠ</t>
  </si>
  <si>
    <t>Ένωση Ιατρών Νοσοκομείων  Αθηνών Πειραιώς</t>
  </si>
  <si>
    <t>Ν.103/75-ΟΒ</t>
  </si>
  <si>
    <t>Οργανισμός Βάμβακος</t>
  </si>
  <si>
    <t>Ταμείο Εμπόρων &amp; Βιοτεχνών Ελλάδος</t>
  </si>
  <si>
    <t>Συλ.Υπαλ.ΑΣΕΠ</t>
  </si>
  <si>
    <t>Σύλλογος Υαλλήλων Α.Σ.Ε.Π.</t>
  </si>
  <si>
    <t>Συλ.Εργ.ΔΟΥ Αν.Κρήτης</t>
  </si>
  <si>
    <t>2,2,20</t>
  </si>
  <si>
    <t>Νέα Έκδοση Κρατήσεων 2,26</t>
  </si>
  <si>
    <t xml:space="preserve">Ένωση Εισαγγελέων Ελλάδος
</t>
  </si>
  <si>
    <t>Αν δεν μπορείτε να σπάσετε την αναδρομική μισθοδοσία τότε θα πρέπει να σπάσετε τουλάχιστον τις αμοιβές και να δώσετε τις κρατήσεις συνολικά. Αυτό γίνεται με τον ίδιο τρόπο όπως πριν αλλά έχετε μόνο αμοιβές σε κάθε περίοδο και δίνετε και μία γραμμή μόνο με από-έως για τις κρατήσεις.</t>
  </si>
  <si>
    <t>Στις κρατήσεις που έχουν εργοδοτική εισφορά δώστε και τα 3 ποσά τα οποία πρέπει να συμφωνούν αλλιώς γίνονται κόκκινα!</t>
  </si>
  <si>
    <t>Μην βάζετε τις εργοδοτικές εισφορές ως αμοιβές μόνο ως κρατήσεις.</t>
  </si>
  <si>
    <t>Ταμείο Αλληλοβοηθείας Στρατ/κών Αεροπορίας</t>
  </si>
  <si>
    <t>KR</t>
  </si>
  <si>
    <t>KOREA, REPUBLIC OF</t>
  </si>
  <si>
    <t>Επιστημονικό Ερευνητικό Προσωπικό ΚΕΠΕ - Συνεργάτης Γ΄</t>
  </si>
  <si>
    <t>Ειδικών συνθηκών όλων των ενστόλων</t>
  </si>
  <si>
    <t>ΤΕΑΠΑΣΑ / ΤΕΑΥΑΠ  (πρώην Τ.Α.Υ.Α.Π.)</t>
  </si>
  <si>
    <t>Τομέας Επικουρικής Ασφαλ. Υπαλ. Αστυνομίας Πόλεων</t>
  </si>
  <si>
    <t>KW</t>
  </si>
  <si>
    <t>KUWAIT</t>
  </si>
  <si>
    <t>Αν μπορείτε να σπάσετε τα αναδρομικά σε κάθε περίοδο μισθοδοσίας, δώστε από-έως και δώστε και τον συγκεκριμένη περίοδο. Από κάτω δώστε το ίδιο από-έως και την επόμενη περίοδο κτλ. Έτσι θα έχετε 3 γραμμές για αναδρομικά 3 περιόδων.</t>
  </si>
  <si>
    <t>Ειδικός Λειτουργικός Επιστήμονας Δ΄ σε ερευνητικό κέντρο ή ανεξάρτητο ινστιτούτο ερευνών</t>
  </si>
  <si>
    <t>Μέλος ΕΕΔΙΠ ΑΕΙ κλάδου Ι ΠΕ Βαθμίδα Γ΄</t>
  </si>
  <si>
    <t>Μέλος ΕΕΔΙΠ ΑΕΙ κλάδου Ι ΠΕ Βαθμίδα Δ΄</t>
  </si>
  <si>
    <t>Μέλος ΕΕΔΙΠ ΑΕΙ κλάδου ΙΙ ΠΕ Βαθμίδα Α΄</t>
  </si>
  <si>
    <t>Μέλος ΕΕΔΙΠ ΑΕΙ κλάδου ΙΙ ΠΕ Βαθμίδα Β΄</t>
  </si>
  <si>
    <t>Μέλος ΕΕΔΙΠ ΑΕΙ κλάδου ΙΙ ΠΕ Βαθμίδα Γ΄</t>
  </si>
  <si>
    <t>Μέλος ΕΕΔΙΠ ΑΕΙ κλάδου ΙΙ ΠΕ Βαθμίδα Δ΄</t>
  </si>
  <si>
    <t>Μέλος ΕΕΔΙΠ ΑΕΙ κλάδου ΙΙ ΤΕ Βαθμίδα Α΄</t>
  </si>
  <si>
    <t>Μέλος ΕΕΔΙΠ ΑΕΙ κλάδου ΙΙ ΤΕ Βαθμίδα Β΄</t>
  </si>
  <si>
    <t>Μέλος ΕΕΔΙΠ ΑΕΙ κλάδου ΙΙ ΤΕ Βαθμίδα Γ΄</t>
  </si>
  <si>
    <t>Μέλος ΕΕΔΙΠ ΑΕΙ κλάδου ΙΙ ΤΕ Βαθμίδα Δ΄</t>
  </si>
  <si>
    <t>2.2.2</t>
  </si>
  <si>
    <t>Νέα έκδοση Επιδομάτων 2.15</t>
  </si>
  <si>
    <t>Νέα έκδοση Κρατήσεων 2.8 - (Κατάργηση κωδικού 4046800)</t>
  </si>
  <si>
    <t>Νέα έκδοση Βαθμών 2.14 - (Αλλαγές στους Βαθμούς ΕΕΔΙΠ και ΕΤΕΠ)</t>
  </si>
  <si>
    <t>226</t>
  </si>
  <si>
    <t>224</t>
  </si>
  <si>
    <t>225</t>
  </si>
  <si>
    <t>238</t>
  </si>
  <si>
    <t>227</t>
  </si>
  <si>
    <t>223</t>
  </si>
  <si>
    <t>244</t>
  </si>
  <si>
    <t>253</t>
  </si>
  <si>
    <t>233</t>
  </si>
  <si>
    <t>257</t>
  </si>
  <si>
    <t>269</t>
  </si>
  <si>
    <t>259</t>
  </si>
  <si>
    <t>236</t>
  </si>
  <si>
    <t>251</t>
  </si>
  <si>
    <t>252</t>
  </si>
  <si>
    <t>255</t>
  </si>
  <si>
    <t>212</t>
  </si>
  <si>
    <t>2,2,26</t>
  </si>
  <si>
    <t>Νέα Έκδοση Κρατήσεων 2,32</t>
  </si>
  <si>
    <t>Α8</t>
  </si>
  <si>
    <t xml:space="preserve">Ομοσπονδία Δικαστικών Υπαλλήλων Ελλάδος (ΟΔΥΕ)
</t>
  </si>
  <si>
    <t>Μ.Τ.Π.Υ. Πόροι επί δαπανών</t>
  </si>
  <si>
    <t>Μετοχικό Ταμείο Πολιτικών Υπαλλήλων (82986)</t>
  </si>
  <si>
    <t>2,2,29</t>
  </si>
  <si>
    <t>Νέα Έκδοση Κρατήσεων 2,35</t>
  </si>
  <si>
    <t>Σύλλογος Υπαλλήλων Κεντρικής Υπηρεσίας Πληροφοριών</t>
  </si>
  <si>
    <t>2,2,8</t>
  </si>
  <si>
    <t>Νέα έκδοση Κρατήσεων 2.14</t>
  </si>
  <si>
    <t>ΤΑΥΤΕΚΩ (ΕΛ.ΤΑ.)</t>
  </si>
  <si>
    <t>2,2,68</t>
  </si>
  <si>
    <t>Νέα Έκδοση Κρατήσεων 2,74</t>
  </si>
  <si>
    <t>ΣΥΛΛΟΓΟΣ ΠΤΥΧΙΟΥΧΩΝ ΜΗΧΑΝΙΚΩΝ ΤΕΧΝΟΛΟΓΙΚΟΥ ΤΟΜΕΑ ΑΝΩΤΑΤΗΣ ΕΚΠΑΙΔΕΥΣΗΣ ΔΗΜΟΣΙΩΝ ΥΠΑΛΛΗΛΩΝ Ν. ΔΩΔΕΚΑΝΗΣΟΥ</t>
  </si>
  <si>
    <t>Τομέας Συντ. Εφημεριδοπωλών &amp; Υπαλλήλων Πρακτορείων Αθηνών</t>
  </si>
  <si>
    <t>Τομέας Πρόνοιας Εφημεριδοπωλών  &amp; Υπαλλήλων Πρακτορείων Αθηνών</t>
  </si>
  <si>
    <t>Τομέας Υγείας Εφημεριδοπωλών &amp; Υπαλλήλων Πρακτορείων Αθηνών</t>
  </si>
  <si>
    <t>Πάγια Αποζημίωση Υπαλλήλων Γ. Γ. Αιγαίου &amp; Νησιωτικής Πολιτικής</t>
  </si>
  <si>
    <t>Τομ. Υγείας Ιδιοκτητών, Συντακτών &amp; Υπαλ. Τύπου</t>
  </si>
  <si>
    <t>Τομέας Υγείας Ιδιοκτητών, Συντακτών &amp; Υπαλλήλων Τύπου</t>
  </si>
  <si>
    <t>Τομέας Ασφαλίσεως Ιδιοκτητών,Συντακτών &amp; Υπαλ. Τύπου</t>
  </si>
  <si>
    <t>ΤΑΥΤΕΚΩ - ΕΙΣΦΟΡΕΣ ΣΕ ΧΡΗΜΑ (ΤΑΑΠΤΠΓΑΕ)</t>
  </si>
  <si>
    <t>ΤΑΥΤΕΚΩ - ΕΙΣΦΟΡΕΣ ΣΕ ΧΡΗΜΑ (ΤΑΠ-ΕΤΕ)</t>
  </si>
  <si>
    <t>ΤΑΥΤΕΚΩ - ΕΙΣΦΟΡΕΣ ΣΕ ΧΡΗΜΑ (ΤΑΠ-ΕΤΒΑ)</t>
  </si>
  <si>
    <t>ΤΑΥΤΕΚΩ - ΕΙΣΦΟΡΕΣ ΣΕ ΧΡΗΜΑ (ΚΑΠ-ΔΕΗ  (μέχρι 31.12.92))</t>
  </si>
  <si>
    <t>ΤΑΥΤΕΚΩ - ΕΙΣΦΟΡΕΣ ΣΕ ΧΡΗΜΑ (ΚΑΠ-ΔΕΗ  (από   01.01.93))</t>
  </si>
  <si>
    <t>ΤΑΥΤΕΚΩ - ΕΙΣΦΟΡΕΣ ΕΟΠΥΥ (ΤΑΠ-ΟΤΕ)</t>
  </si>
  <si>
    <t>ΤΑΥΤΕΚΩ - ΕΙΣΦΟΡΕΣ ΕΟΠΥΥ (ΤΑΠ-ΗΛΠΑΠ)</t>
  </si>
  <si>
    <t>ΤΑΥΤΕΚΩ - ΕΙΣΦΟΡΕΣ ΕΟΠΥΥ (ΤΑΠ-ΗΣΑΠ)</t>
  </si>
  <si>
    <t>ΤΑΥΤΕΚΩ - ΕΙΣΦΟΡΕΣ ΕΟΠΥΥ (ΤΑΠΑΕ- ΕΘΝΙΚΗ)</t>
  </si>
  <si>
    <t>ΤΑΥΤΕΚΩ - ΕΙΣΦΟΡΕΣ ΕΟΠΥΥ (ΤΑΑΠΤΠΓΑΕ)</t>
  </si>
  <si>
    <t>ΤΑΥΤΕΚΩ - ΕΙΣΦΟΡΕΣ ΕΟΠΥΥ (ΤΑΠ-ΕΤΕ)</t>
  </si>
  <si>
    <t>ΤΑΥΤΕΚΩ - ΕΙΣΦΟΡΕΣ ΕΟΠΥΥ (ΤΑΠ-ΕΤΒΑ)</t>
  </si>
  <si>
    <t>ALGERIA</t>
  </si>
  <si>
    <t>Καθηγητής μέλος ΔΕΠ Πανεπιστημίου πλήρους απασχόλησης με καθήκοντα Κοσμήτορα - Προέδρου Τμήματος</t>
  </si>
  <si>
    <t>Επιδόματα Γεωπόνων - Κτηνιάτρων για διενέργεια φυτοϋγειονομικών ελέγχων</t>
  </si>
  <si>
    <t>Στρ.-Συγγραμ.Υ.ΕΘ.Α.- ΓΕΣ</t>
  </si>
  <si>
    <t>Συνεταιρισμός ΥΠΕΧΩΔΕ Ν.Αττικής</t>
  </si>
  <si>
    <t>GM</t>
  </si>
  <si>
    <t>GAMBIA</t>
  </si>
  <si>
    <t>Μέλος ΕΤΕΠ ΑΕΙ Κατηγορίας ΔΕ Βαθμίδας Ε΄</t>
  </si>
  <si>
    <t>Ειδικών Συνθηκών Ιατροδικαστών Υπουργείου Δικαιοσύνης</t>
  </si>
  <si>
    <t>Συν.ΥΠΕΧΩΔΕ ν.Θεσ/νίκης</t>
  </si>
  <si>
    <t>Συνεταιρισμός ΥΠΕΧΩΔΕ Ν.Θεσ/νίκης</t>
  </si>
  <si>
    <t>GN</t>
  </si>
  <si>
    <t>GUINEA</t>
  </si>
  <si>
    <t>Ο.Τ.Ε.Κ</t>
  </si>
  <si>
    <t>2,2,34</t>
  </si>
  <si>
    <t xml:space="preserve">Νέα Εκδοση Σχέση Εργασίας 2,40 </t>
  </si>
  <si>
    <t>2,2,56</t>
  </si>
  <si>
    <t>Νέα Έκδοση Κρατήσεων 2,62</t>
  </si>
  <si>
    <t>Δεδουλευμένα Β' Δεκ/ρο</t>
  </si>
  <si>
    <t>Δεδουλευμένα Μήνας</t>
  </si>
  <si>
    <t>Διπλωμάτες</t>
  </si>
  <si>
    <t>Δικαστικοί Λειτουργοί</t>
  </si>
  <si>
    <t>Μέλη ΔΕΠ</t>
  </si>
  <si>
    <t>Ιατροί ΕΣΥ</t>
  </si>
  <si>
    <t>Ιερείς και Λαϊκοί</t>
  </si>
  <si>
    <t>Αιρετοί</t>
  </si>
  <si>
    <t>Πρόεδρος, Διευθύνων Σύμβουλος, Διοικητικής, Υποδιοικητής, Μέλη Διοικητικών Συμβουλίων</t>
  </si>
  <si>
    <t>Εκπαιδευτική Αποδοχές</t>
  </si>
  <si>
    <t>Αμοιβές Αναπληρωτών Εκπαιδευτικών (βασικός+όλα τα επιδόματα)</t>
  </si>
  <si>
    <t>Ταμείο Επικουρήσεως Υπαλλήλων ΕΤΕ</t>
  </si>
  <si>
    <t>Αμοιβές προσωπικού μερικής απασχόλησης</t>
  </si>
  <si>
    <t>Αντιμισθία εργατοτεχνικού και λοιπού προσωπικού (περιλαμβάνονται τα κάθε είδους επιδόματα, παροχές κ.λπ.)</t>
  </si>
  <si>
    <t>Αμοιβές  προσωπικού  με σχέση εργασίας ιδιωτικού δικαίου ορισμένου χρόνου (Ι.Δ.Ο.Χ.) γενικά (συμπεριλαμβάνεται και το εποχικό προσωπικό)</t>
  </si>
  <si>
    <t>Αμοιβές επιτόπιου προσωπικού στην αλλοδαπή</t>
  </si>
  <si>
    <t xml:space="preserve">Αμοιβές προσωπικού που πραγματοποιεί στις δημόσιες υπηρεσίες άσκηση στο επάγγελμα </t>
  </si>
  <si>
    <t>Μισθοδοσία αρχιερέων και ιεροκηρύκων</t>
  </si>
  <si>
    <t>2,2,65</t>
  </si>
  <si>
    <t>Νέα Έκδοση Κρατήσεων 2,71</t>
  </si>
  <si>
    <t>ΤΕΛΩΝΕΙΟ ΛΑΡΙΣΑΣ</t>
  </si>
  <si>
    <t>Εκλογική αποζημίωση</t>
  </si>
  <si>
    <t>MS</t>
  </si>
  <si>
    <t>MONTSERRAT</t>
  </si>
  <si>
    <t>Γραμματέας Πρεσβείας Β΄ Τάξεως</t>
  </si>
  <si>
    <t>Υπηρεσίας Αλλοδαπής</t>
  </si>
  <si>
    <t>MT</t>
  </si>
  <si>
    <t>MALTA</t>
  </si>
  <si>
    <t>PITCAIRN</t>
  </si>
  <si>
    <t>Αγρονόμος</t>
  </si>
  <si>
    <t>Σύλ.Εκπαιδ.ΤΕΙ Πειραιά</t>
  </si>
  <si>
    <t>Σύλογος Εκπαιδευτικών ΤΕΙ Πειραιά</t>
  </si>
  <si>
    <t>PR</t>
  </si>
  <si>
    <t>PUERTO RICO</t>
  </si>
  <si>
    <t>Αρχιφύλακας</t>
  </si>
  <si>
    <t>Σ.Μ.Υ.Γ.Γ.Λ.Ε</t>
  </si>
  <si>
    <t>Σύλλογος Μονίμων Υπαλλήλων Γεν. Γραμ. Λαϊκής Επιμόρφωσης</t>
  </si>
  <si>
    <t>PS</t>
  </si>
  <si>
    <t>PALESTINIAN TERRITORY, OCCUPIED</t>
  </si>
  <si>
    <t>Αγροφύλακας</t>
  </si>
  <si>
    <t>Τ.Ε.Ι..Αθηνών</t>
  </si>
  <si>
    <t>Τ.Ε.Ι. Αθηνών</t>
  </si>
  <si>
    <t>PT</t>
  </si>
  <si>
    <t>PORTUGAL</t>
  </si>
  <si>
    <t>Γενικός Διευθυντής της Βουλής των Ελλήνων</t>
  </si>
  <si>
    <t>Συλ. Εκπ. Τ.Ε.Ι. Αθηνών</t>
  </si>
  <si>
    <t>Σύλλογος Εκπαιδευτικών Τ.Ε.Ι.Αθήνας</t>
  </si>
  <si>
    <t>PW</t>
  </si>
  <si>
    <t>PALAU</t>
  </si>
  <si>
    <t>Αναπληρωτής Γενικός Διευθυντής της Βουλής των Ελλήνων</t>
  </si>
  <si>
    <t>Πάρεδρος του Ελεγκτικού Συνεδρίου</t>
  </si>
  <si>
    <t>Ετοιμότητας Ιατρών Υπηρεσίας Υπαίθρου και Μονίμων Αγροτικών Ιατρών</t>
  </si>
  <si>
    <t>Μ.Τ.Α</t>
  </si>
  <si>
    <t>Μετοχικό Ταμείο Αεροπορίας</t>
  </si>
  <si>
    <t>BN</t>
  </si>
  <si>
    <t>Ταμείο Νομικών Έμμισθοι από 2011</t>
  </si>
  <si>
    <t>2,2,37</t>
  </si>
  <si>
    <t>Νέα Έκδοση Κρατήσεων 2,43</t>
  </si>
  <si>
    <t>Νέα Έκδοση Κρατήσεων 2,33(Τροποποίηση Κωδικού Κρατήσεων 4034300)</t>
  </si>
  <si>
    <t>Τ.Α.Ο.-Ε.Δ.Β</t>
  </si>
  <si>
    <t>Ταμείο Ασφαλίσεως Ο.Ε.Δ.Β.</t>
  </si>
  <si>
    <t xml:space="preserve">Ταμείο Επικουρικής Ασφάλισης Ιδιωτικού Τομέα </t>
  </si>
  <si>
    <t>ME</t>
  </si>
  <si>
    <t>MONTENEGRO</t>
  </si>
  <si>
    <t>Πρέσβης</t>
  </si>
  <si>
    <t>ΤΕΑΥΦΕ</t>
  </si>
  <si>
    <t xml:space="preserve">Ο.Π.Α.Δ 
</t>
  </si>
  <si>
    <t>Διαχείριση Χρηματικού Πυροσβεστικού Σώματος</t>
  </si>
  <si>
    <t>PG</t>
  </si>
  <si>
    <t>PAPUA NEW GUINEA</t>
  </si>
  <si>
    <t>Μουσικός Κορυφαίος Β΄</t>
  </si>
  <si>
    <t>ΑΡΧΗΓΟΣ ΣΤΡΑΤΙΑΣ-ΓΕΝ. ΕΠ. ΣΤΡΑΤΟΥ</t>
  </si>
  <si>
    <t>Ασφ.Φορείς ΑΤΕ  (Σύνταξη- Πρόνοια)</t>
  </si>
  <si>
    <t>Αναπληρωτής Καθηγητής μέλος ΔΕΠ ΑΕΙ  με καθ.Κοσμήτορα - Προέδρου Τμήματος</t>
  </si>
  <si>
    <t xml:space="preserve">Καθηγητής μέλος ΕΠ ΤΕΙ </t>
  </si>
  <si>
    <t xml:space="preserve">Αναπληρωτής Καθηγητής μέλος ΕΠ ΤΕΙ </t>
  </si>
  <si>
    <t xml:space="preserve">Επίκουρος Καθηγητής μέλος ΕΠ ΤΕΙ </t>
  </si>
  <si>
    <t>2,2,72</t>
  </si>
  <si>
    <t>Νέα Έκδοση Κρατήσεων 2,78</t>
  </si>
  <si>
    <t>ΣΥΛΛΟΓΟΣ ΜΗΧΑΝΙΚΩΝ ΤΕΧΝΟΛΟΓΙΚΟΥ ΤΟΜΕΑ ΑΝΩΤΑΤΗΣ ΕΚΠΑΙΔΕΥΣΗΣ ΔΗΜΟΣΙΩΝ ΥΠΑΛΛΗΛΩΝ ΛΑΡΙΣΑΣ - ΜΑΓΝΗΣΙΑΣ</t>
  </si>
  <si>
    <t>ΤΑΥΤΕΚΩ - Τ.Π.Πρ.ΟΣΕ</t>
  </si>
  <si>
    <t>Ταμείο Πρόνοιας Προσωπικού ΟΣΕ</t>
  </si>
  <si>
    <t>MQ</t>
  </si>
  <si>
    <t>MARTINIQUE</t>
  </si>
  <si>
    <t>Σύμβουλος Πρεσβείας Β΄ Τάξεως</t>
  </si>
  <si>
    <t>ΤΑΥΤΕΚΩ - Τ.Π.Πρ.ΟΣΕ Πρόνοια</t>
  </si>
  <si>
    <t>2,2,57</t>
  </si>
  <si>
    <t>Νέα Έκδοση Κρατήσεων 2,63</t>
  </si>
  <si>
    <t>Ο.Λ.Πατρών</t>
  </si>
  <si>
    <t>Οργανισμός Λιμένος Πατρών Α.Ε.</t>
  </si>
  <si>
    <t>ΕΑΚΝ Γλυφάδας</t>
  </si>
  <si>
    <t>Εθνικό Αθλητικό Κέντρο Νεότητας Γλυφάδας</t>
  </si>
  <si>
    <t>Συλ.Υπ.Περ.Δ.Μακεδονίας</t>
  </si>
  <si>
    <t>Ταμ. Συντάξεως-Πρόνοιας-Προσωπικού  Α.Τ.Ε</t>
  </si>
  <si>
    <t>RO</t>
  </si>
  <si>
    <t>ROMANIA</t>
  </si>
  <si>
    <t>ΑΝΤΙΣΤΡΑΤΗΓΟΣ</t>
  </si>
  <si>
    <t>Τ.Ε.Α.Δ.Ξ.Ε. - Ι.Κ.Α. Καρδίτσας</t>
  </si>
  <si>
    <t>Τ.Ε.Α.Δ.Ξ.Ε.(Πρόνοιας-Εφάπαξ)</t>
  </si>
  <si>
    <t>RS</t>
  </si>
  <si>
    <t>SERBIA</t>
  </si>
  <si>
    <t>ΥΠΟΣΤΡΑΤΗΓΟΣ</t>
  </si>
  <si>
    <t>Συλ.Υπαλ.Γ.Λ.Κ.</t>
  </si>
  <si>
    <t>Σύλλογος Υπαλλήλων Γ.Λ.Κ.</t>
  </si>
  <si>
    <t>RU</t>
  </si>
  <si>
    <t>2,2,43</t>
  </si>
  <si>
    <t>Νέα Έκδοση Κρατήσεων 2,49</t>
  </si>
  <si>
    <t>ΣΥΛΛΟΓΟΣ ΥΠΑΛΛΗΛΩΝ ΥΠ.ΠΟ ΑΙΤΩΛΟΑΚΑΡΝΑΝΙΑΣ - ΛΕΥΚΑΔΑΣ</t>
  </si>
  <si>
    <t>2,2,61</t>
  </si>
  <si>
    <t>Νέα Έκδοση Κρατήσεων 2,67</t>
  </si>
  <si>
    <t>Σύλλογος επιστημόνων Μαιών- Μαιευτών Αθήνας</t>
  </si>
  <si>
    <t>Ομοσπονδία Σωφρονιστικών Υπαλλήλων Ελλάδας</t>
  </si>
  <si>
    <t>ΠΑΣΟΚ ταμείο Αλληλοβοηθείας</t>
  </si>
  <si>
    <t>Τ.Σ.Μ.Ε.Δ.Ε. – ΚΥΤ Βουλής</t>
  </si>
  <si>
    <t>ΠΑΣΟΚ ΚΡΑΤΗΣΗ ΥΠΕΡ ΚΟΜΜΑΤΟΣ</t>
  </si>
  <si>
    <t>Άγονων περιοχών Ιατρών Υπηρεσίας Υπαίθρου και Μονίμων Αγροτικών Ιατρών</t>
  </si>
  <si>
    <t>Μ.Τ.Ν</t>
  </si>
  <si>
    <t>Μετοχικό Ταμείο Ναυτικού</t>
  </si>
  <si>
    <t>BO</t>
  </si>
  <si>
    <t>BOLIVIA, PLURINATIONAL STATE OF</t>
  </si>
  <si>
    <t>Πρόεδρος Πρωτοδικών</t>
  </si>
  <si>
    <t>Πέραν του πενθημέρου Φυλάκων Μουσείων και Σωφρονιστικών Καταστημάτων</t>
  </si>
  <si>
    <t>BR</t>
  </si>
  <si>
    <t>BRAZIL</t>
  </si>
  <si>
    <t>Εισαγγελέας Πρωτοδικών</t>
  </si>
  <si>
    <t>BS</t>
  </si>
  <si>
    <t>BAHAMAS</t>
  </si>
  <si>
    <t>Πρόεδρος Πρωτοδικών Διοικητικών Διοικητικών Δικαστηρίων</t>
  </si>
  <si>
    <t>Εξοδα Ιατρείων Μονίμων και Συμβασιούχων Ιατρών ΙΚΑ</t>
  </si>
  <si>
    <t>BT</t>
  </si>
  <si>
    <t>BHUTAN</t>
  </si>
  <si>
    <t>Ειρηνοδίκης Α΄ Τάξης</t>
  </si>
  <si>
    <t>Αποζημίωση Πρόσθετης Απασχόλησης Εκπαιδευτικού Προσωπικού</t>
  </si>
  <si>
    <t>BV</t>
  </si>
  <si>
    <t>BOUVET ISLAND</t>
  </si>
  <si>
    <t>Δόκιμος Εισηγητής του Συμβουλίου της Επικρατείας</t>
  </si>
  <si>
    <t>Υπαλλήλων που Υπηρετούν στη Δήλο</t>
  </si>
  <si>
    <t>BW</t>
  </si>
  <si>
    <t>BOTSWANA</t>
  </si>
  <si>
    <t>Δόκιμος Εισηγητής του Ελεγκτικού Συνεδρίου</t>
  </si>
  <si>
    <t>Ειδικό επίδομα αντισταθμίσματος αναγκαστικής θητείας στις Αρχές της Εξωτερικής Υπηρεσίας του Υπουργείου Εξωτερικών</t>
  </si>
  <si>
    <t>BY</t>
  </si>
  <si>
    <t>BELARUS</t>
  </si>
  <si>
    <t>Πάρεδρος Πρωτοδικείου</t>
  </si>
  <si>
    <t>Υπαλλήλων Υπουργείου Πολιτισμού</t>
  </si>
  <si>
    <t>Μ.Τ.Σ</t>
  </si>
  <si>
    <t>Μετοχικό Ταμείο Στρατού</t>
  </si>
  <si>
    <t>BZ</t>
  </si>
  <si>
    <t>BELIZE</t>
  </si>
  <si>
    <t>Πάρεδρος Εισαγγελίας</t>
  </si>
  <si>
    <t>Υπαλλήλων Γ.Γ. Αθλητισμού</t>
  </si>
  <si>
    <t>Ν.Α.Τ</t>
  </si>
  <si>
    <t>Ναυτικό Απομαχικό Ταμείο</t>
  </si>
  <si>
    <t>CA</t>
  </si>
  <si>
    <t>CANADA</t>
  </si>
  <si>
    <t>Πάρεδρος Πρωτοδικείου Διοικητικών Δικαστηρίων</t>
  </si>
  <si>
    <t>Ρουχισμού υπαλλήλων Υπουργείου Πολιτισμού</t>
  </si>
  <si>
    <t>Ναυτική  Επιθεώρηση</t>
  </si>
  <si>
    <t>CC</t>
  </si>
  <si>
    <t>COCOS (KEELING) ISLANDS</t>
  </si>
  <si>
    <t>Ειρηνοδίκης Γ΄ Τάξης</t>
  </si>
  <si>
    <t>Υπαλλήλων Υπουργείου Πολιτισμού για έργα συντήρησης και αναστύλωσης στον ιερό βράχο της Ακρόπολης</t>
  </si>
  <si>
    <t>Ν.Ι.Μ.Τ.Σ</t>
  </si>
  <si>
    <t>Νοσηλευτικό Ίδρυμα Μ.Τ.Σ</t>
  </si>
  <si>
    <t>CD</t>
  </si>
  <si>
    <t>CONGO, THE DEMOCRATIC REPUBLIC OF THE</t>
  </si>
  <si>
    <t>Ειρηνοδίκης Δ΄ Τάξης</t>
  </si>
  <si>
    <t>ΛΟΧΑΓΟΣ</t>
  </si>
  <si>
    <t>Π.Ο.Ε.Υ.Πυρ.Σωμ.</t>
  </si>
  <si>
    <t>Πανελλήνια Ομοσπονδία Ενώσεων Υπαλλήλων Πυροσβεστικού Σώματος</t>
  </si>
  <si>
    <t>SD</t>
  </si>
  <si>
    <t>SUDAN</t>
  </si>
  <si>
    <t>ΥΠΟΛΟΧΑΓΟΣ</t>
  </si>
  <si>
    <t>Παν.Εν.Υπαλ.ΥΔΤ</t>
  </si>
  <si>
    <t>Οργανισμός Διαχείρισης Δημόσιου Υλικού</t>
  </si>
  <si>
    <t>CG</t>
  </si>
  <si>
    <t>CONGO</t>
  </si>
  <si>
    <t>Εισηγητής του Ελεγκτικού Συνεδρίου</t>
  </si>
  <si>
    <t>Ειδική αποζημίωση των υπαλλήλων της κεντρικής υπηρεσίας του Παιδείας για τη συμμετοχή του στις πανελλήνιες εξετάσεις</t>
  </si>
  <si>
    <t>Ο.Ε.Κ</t>
  </si>
  <si>
    <t>Οργανισμός Εργατικής Κατοικίας</t>
  </si>
  <si>
    <t>CH</t>
  </si>
  <si>
    <t>SWITZERLAND</t>
  </si>
  <si>
    <t>Πρωτοδίκης</t>
  </si>
  <si>
    <t>Ελεγκτικό Επίδομα Υπαλλήλων Κεντρικής Υπηρεσίας Υπουργείου Εργασίας</t>
  </si>
  <si>
    <t>Οικ.Συν.«ΙΚΑΡΟΣ»</t>
  </si>
  <si>
    <t>Οικοδ. Συνεταιρισμός «ΙΚΑΡΟΣ»</t>
  </si>
  <si>
    <t>CI</t>
  </si>
  <si>
    <t>CÔTE D'IVOIRE</t>
  </si>
  <si>
    <t>ΠΟ ΕΜΔΥΔΑΣ</t>
  </si>
  <si>
    <t>ΔΛΟΕΜ - ΟΑΕΔ</t>
  </si>
  <si>
    <t>2,2,44</t>
  </si>
  <si>
    <t>Νέα Έκδοση Κρατήσεων 2,50</t>
  </si>
  <si>
    <t>6η Τελωνειακή Περιφέρεια Ένωση Τελωνειακών Υπαλλήλων Δωδεκανήσου</t>
  </si>
  <si>
    <t>8η Τελ. Περ. Έν. Τελ. Υπαλλ. Κρήτης</t>
  </si>
  <si>
    <t>8η Τελωνειακή Περιφέρεια Ένωση Τελωνειακών Υπαλλήλων Κρήτης</t>
  </si>
  <si>
    <r>
      <t>Νέος κωδικός στις σχέσεις εργασίας</t>
    </r>
    <r>
      <rPr>
        <sz val="11"/>
        <color indexed="8"/>
        <rFont val="Arial"/>
        <family val="2"/>
        <charset val="161"/>
      </rPr>
      <t xml:space="preserve"> 29 (Εφεδρεία Ν.4024/2011)</t>
    </r>
  </si>
  <si>
    <t>Αρχιεπίσκοπος</t>
  </si>
  <si>
    <t xml:space="preserve">Μητροπολίτης </t>
  </si>
  <si>
    <t>Τιτουλάριος Μητροπολίτης</t>
  </si>
  <si>
    <t xml:space="preserve">Τιτουλάριος Επίσκοπος </t>
  </si>
  <si>
    <t>Βοηθός Επίσκοπος</t>
  </si>
  <si>
    <t xml:space="preserve">Καθηγητής μέλος ΔΕΠ Πανεπιστημίου </t>
  </si>
  <si>
    <t xml:space="preserve">Αναπληρωτής Καθηγητής μέλος ΔΕΠ </t>
  </si>
  <si>
    <t>Επίκουρος Καθηγητής μέλος ΔΕΠ Πανεπιστημίου</t>
  </si>
  <si>
    <t>Λέκτορας μέλος ΔΕΠ Πανεπιστημίου</t>
  </si>
  <si>
    <t>Καθηγητής μέλος ΔΕΠ με καθήκοντα Πρύτανη</t>
  </si>
  <si>
    <t>Πανελλήνια ΄Ενωση Εκπ/κών Δημ.Ναυτικής Εκπ/σης</t>
  </si>
  <si>
    <t>CR</t>
  </si>
  <si>
    <t>Πυροσβεστική Επιθεώρηση</t>
  </si>
  <si>
    <t>PH</t>
  </si>
  <si>
    <t>PHILIPPINES</t>
  </si>
  <si>
    <t>Μουσικός</t>
  </si>
  <si>
    <t>Ε.Α.Α.Α.</t>
  </si>
  <si>
    <t>Ενωση Απόστρατων Αξιωματικών Αεροπορίας</t>
  </si>
  <si>
    <t>PK</t>
  </si>
  <si>
    <t>PAKISTAN</t>
  </si>
  <si>
    <t>Αρχηγός Ελληνικής Αγροφυλακής</t>
  </si>
  <si>
    <t>Εν.Αξ/κών Π.Σ.</t>
  </si>
  <si>
    <t xml:space="preserve">Πανελλήνια Ομοσπονδία Προσωπικού Οργανισμών Κοινωνικής Πολιτικής </t>
  </si>
  <si>
    <t>Π.Ο.Π.Ο.Κ.Π.</t>
  </si>
  <si>
    <t>ΜΑΘΗΤΗΣ ΠΑΡΑΓΩΓΙΚΩΝ ΣΧΟΛΩΝ</t>
  </si>
  <si>
    <t>ΝΑΥΑΡΧΟΣ</t>
  </si>
  <si>
    <t>ΜΑΘΗΤΗΣ ΣΝΔ</t>
  </si>
  <si>
    <t>ΜΑΘΗΤΗΣ ΣΜΥΝ</t>
  </si>
  <si>
    <t>ΠΤΕΡΑΡΧΟΣ</t>
  </si>
  <si>
    <t>ΙΚΑΡΟΙ</t>
  </si>
  <si>
    <t>ΔΟΚΙΜΟΙ ΥΠΑΞΙΩΜΑΤΙΚΟΙ</t>
  </si>
  <si>
    <t>ΔΟΚΙΜΟΣ ΑΣΤΥΦΥΛΑΚΑΣ</t>
  </si>
  <si>
    <t>ΔΟΚΙΜΟΣ ΠΥΡΟΣΒΕΣΤΗΣ Π.Σ.</t>
  </si>
  <si>
    <t>Αναπληρωτής Διευθυντής Ε.Σ.Υ.</t>
  </si>
  <si>
    <t>Νομικός Σύμβουλος Α'</t>
  </si>
  <si>
    <t>Νομικός Σύμβουλος Β'</t>
  </si>
  <si>
    <t>2,2,16</t>
  </si>
  <si>
    <t>Νέα Έκδοση Κρατήσεων 2,22</t>
  </si>
  <si>
    <t xml:space="preserve"> Έσοδα από την έκτακτη οικονομική εισφορά και ειδική εισφορά αλληλεγγύης φυσικών προσώπων (άρθ.18, ν.3758/09, άρθ.5, ν.3833/10 και άρθ.29, ν.3986/11)» 
</t>
  </si>
  <si>
    <t>Έσοδα από την έκτακτη οικονομική εισφορά και ειδική εισφορά αλληλεγγύης φυσικών προσώπων</t>
  </si>
  <si>
    <t>Σύλ.Εργ. ΔΟΥ ν. Αττικής και Κυκλάδων</t>
  </si>
  <si>
    <t>Σύλ. Εργαζομένων ΔΟΥ Ν.Αττικής &amp; Κυκλάδων</t>
  </si>
  <si>
    <t>EH</t>
  </si>
  <si>
    <t>WESTERN SAHARA</t>
  </si>
  <si>
    <t>Αμοιβές μελών ανεξάρτητων αρχών και μελών συλλογικών οργάνων διοίκησης αυτοτελών δημοσίων υπηρεσιών</t>
  </si>
  <si>
    <t>Αντιμισθία συνεργατών βουλευτών</t>
  </si>
  <si>
    <t xml:space="preserve">Αμοιβές αντιρρησιών συνείδησης που εκπληρώνουν εναλλακτική πολιτική κοινωνική υπηρεσία (αρθρ.21 ν.2510/97) </t>
  </si>
  <si>
    <t>Αποζημίωση σπουδαστών δημοσίων σχολών που πραγματοποιούν στις δημόσιες υπηρεσίες άσκηση στο επάγγελμα</t>
  </si>
  <si>
    <t xml:space="preserve">Λοιπές αποζημιώσεις </t>
  </si>
  <si>
    <t xml:space="preserve">Αμοιβές φυσικών προσώπων που εκτελούν ειδικές υπηρεσίες </t>
  </si>
  <si>
    <t>Αντιμισθία εκτάκτων ιατρών ιαματικών πηγών</t>
  </si>
  <si>
    <t>Αποζημίωση Αδείας</t>
  </si>
  <si>
    <t>Αποζημίωση</t>
  </si>
  <si>
    <t>04</t>
  </si>
  <si>
    <t>05</t>
  </si>
  <si>
    <t>Τύπο Πληρωμής</t>
  </si>
  <si>
    <t>Είναι νέος Ασφ/νος;</t>
  </si>
  <si>
    <t>Πάντα συμπληρώνετε γκρι κελιά και ποτέ μπλε. Τα γκρι κελιά που είναι συμπληρωμένα είναι για παράδειγμα. Σβήστε τα πριν ξεκινήσετε.</t>
  </si>
  <si>
    <t xml:space="preserve">Καθηγητής Εφαρμογών μέλος ΕΠ ΤΕΙ </t>
  </si>
  <si>
    <t xml:space="preserve">Ερευνητής Α΄ </t>
  </si>
  <si>
    <t xml:space="preserve">Ερευνητής Β΄ </t>
  </si>
  <si>
    <t>Ερευνητής Γ΄</t>
  </si>
  <si>
    <t xml:space="preserve">Ερευνητής Δ΄ </t>
  </si>
  <si>
    <t xml:space="preserve">Ειδικός Λειτ. Επιστήμονας Α΄ </t>
  </si>
  <si>
    <t xml:space="preserve">Ειδικός Λειτ. Επιστήμονας Β΄ </t>
  </si>
  <si>
    <t>2,2,78</t>
  </si>
  <si>
    <t>Νέα Έκδοση Κρατήσεων 2,84</t>
  </si>
  <si>
    <t>ΑΠΑΙΤΗΣΕΙΣ ΑΝΤΙΛΟΓΙΣΜΟΥ ΕΤΕΑ</t>
  </si>
  <si>
    <t xml:space="preserve">Πανελλήνια Ομοσπονδία Εργαζομένων Υπουργείου Πολιτισμού (ΠΟΕ – ΥΠΠΟ)
</t>
  </si>
  <si>
    <t>2,2,25</t>
  </si>
  <si>
    <t>Νέα Έκδοση Κρατήσεων 2,31 (Κατάργηση Κωδικών Κρατήσεων 4017300,4014100)</t>
  </si>
  <si>
    <t>Νέα είδη περιόδων 14,15,16 - (Για Δεδουλευμένα ανάλογα με το μήνα αναφοράς και την ημερομηνία πληρωμής)</t>
  </si>
  <si>
    <t>2.2.3</t>
  </si>
  <si>
    <t>Ταμ. Επικουρ. Ασφαλ. Προν. Προσ.ΕΡΤ -Τουρισμ. ( Πρόνοιας )</t>
  </si>
  <si>
    <t>MC</t>
  </si>
  <si>
    <t>MONACO</t>
  </si>
  <si>
    <t>Ειδικευόμενος Γιατρός Εθνικού Συστήματος Υγείας</t>
  </si>
  <si>
    <t>Τ.Ε.Α.Υ.Ε.Κ</t>
  </si>
  <si>
    <t>Ταμ.Επικ.Ασφάλ.Υπαλ.Εμπορικών Καταστημάτων</t>
  </si>
  <si>
    <t>MD</t>
  </si>
  <si>
    <t>MOLDOVA, REPUBLIC OF</t>
  </si>
  <si>
    <t>Οδοντίατρος Εθνικού Συστήματος Υγείας</t>
  </si>
  <si>
    <t>ΤΕΑΙΤ</t>
  </si>
  <si>
    <t>2,2,28</t>
  </si>
  <si>
    <t>Νέα Έκδοση Κρατήσεων 2,34</t>
  </si>
  <si>
    <t xml:space="preserve"> Νομικό Περιοδικό "Ειδικοί Ποινικοί Νόμοι" 
</t>
  </si>
  <si>
    <t>Γενικός Σύμβουλος Β΄ κλάδου Οικονομικών και Εμπορικών Υποθέσεων του Υπουργείου Εξωτερικών</t>
  </si>
  <si>
    <t>Πρ.Συν.υπ.Υπ.Πολ.</t>
  </si>
  <si>
    <t>Προμηθευτικός Συνετ/σμός υπαλλήλων Υπ.Πολιτισμού</t>
  </si>
  <si>
    <t>NP</t>
  </si>
  <si>
    <t>NEPAL</t>
  </si>
  <si>
    <t>Σύμβουλος Α΄ κλάδου Οικονομικών και Εμπορικών Υποθέσεων του Υπουργείου Εξωτερικών</t>
  </si>
  <si>
    <t>Τ.Ε.Ε</t>
  </si>
  <si>
    <t>Τεχνικό Επιμελητήριο Ελλάδος</t>
  </si>
  <si>
    <t>NR</t>
  </si>
  <si>
    <t>NAURU</t>
  </si>
  <si>
    <t>Σύμβουλος Β΄ κλάδου Οικονομικών και Εμπορικών Υποθέσεων του Υπουργείου Εξωτερικών</t>
  </si>
  <si>
    <t>ΠΟΣΥΕΘΟ</t>
  </si>
  <si>
    <t>Πανελλήνια Ομοσπ. Συλλόγων Υπουργείου Εθν.Οικονομίας</t>
  </si>
  <si>
    <t>NU</t>
  </si>
  <si>
    <t>NIUE</t>
  </si>
  <si>
    <t>Γραμματέας Α΄ κλάδου Οικονομικών και Εμπορικών Υποθέσεων του Υπουργείου Εξωτερικών</t>
  </si>
  <si>
    <t>Παν.Συλ.ΕΣΥΕ</t>
  </si>
  <si>
    <t>Πανελλήνιος Σύλλογος Εθνικής Στατιστικής Υπηρεσίας</t>
  </si>
  <si>
    <t>NZ</t>
  </si>
  <si>
    <t>NEW ZEALAND</t>
  </si>
  <si>
    <t>Γραμματέας Β΄ κλάδου Οικονομικών και Εμπορικών Υποθέσεων του Υπουργείου Εξωτερικών</t>
  </si>
  <si>
    <t>Συλ.Μον.Υπαλ.ΥΠΕΧΩΔΕ</t>
  </si>
  <si>
    <t>Σύλλογος Μονίμων Υπαλλήλων ΥΠΕΧΩΔΕ</t>
  </si>
  <si>
    <t>OM</t>
  </si>
  <si>
    <t>OMAN</t>
  </si>
  <si>
    <t>Γραμματέας Γ΄ κλάδου Οικονομικών και Εμπορικών Υποθέσεων του Υπουργείου Εξωτερικών</t>
  </si>
  <si>
    <t>PA</t>
  </si>
  <si>
    <t>PANAMA</t>
  </si>
  <si>
    <t>Ακόλουθος κλάδου Οικονομικών και Εμπορικών Υποθέσεων του Υπουργείου Εξωτερικών</t>
  </si>
  <si>
    <t>Τομέας Πρόνοιας Υπαλ.Πυροσβεστικού Σώματος</t>
  </si>
  <si>
    <t>PE</t>
  </si>
  <si>
    <t>PERU</t>
  </si>
  <si>
    <t>Αρχιμουσικός - Εξάρχων</t>
  </si>
  <si>
    <t>Τομέας Επικουρικής Ασφάλ. Υπαλλ. Πυρ/κου. Σώματος</t>
  </si>
  <si>
    <t>PF</t>
  </si>
  <si>
    <t>FRENCH POLYNESIA</t>
  </si>
  <si>
    <t>Μουσικός Κορυφαίος Α΄</t>
  </si>
  <si>
    <t>Κ.Ε.Α.ΕΛ.ΕΝ.ΚΥΚΛ.  (Αρωγής)</t>
  </si>
  <si>
    <t>Αρχιεπίσκοπος της Εκκλησίας της Ελλάδας</t>
  </si>
  <si>
    <t>ΤΣΗΣΑΠ</t>
  </si>
  <si>
    <t>Σύλλογος Εργαζομένων Υπουργείου Σ.Ε.Υ.Γ.Ν.Α.</t>
  </si>
  <si>
    <t>2,2,49</t>
  </si>
  <si>
    <t>Νέα Έκδοση Κρατήσεων 2,55</t>
  </si>
  <si>
    <t>Πανελλήνια Ομοσπονδία Ενώσεων Μηχανικών Δημοσίων Υπαλλήλων Διπλωματούχων Ανωτάτων Σχολών</t>
  </si>
  <si>
    <t>Διανεμητικού Λογαριασμού Οικογενειακών Επιδομάτων Μισθωτών  - ΟΑΕΔ</t>
  </si>
  <si>
    <t>Τακτικές Αποδοχές</t>
  </si>
  <si>
    <t>Βασικός Μισθός</t>
  </si>
  <si>
    <t>Α.Ο.Ο.Α</t>
  </si>
  <si>
    <t>Αυτόνομος Οικοδομικός Οργανισμός Αξιωματικών</t>
  </si>
  <si>
    <t>Κανονική</t>
  </si>
  <si>
    <t>AD</t>
  </si>
  <si>
    <t>ANDORRA</t>
  </si>
  <si>
    <t>Πανεπιστημιακής Εκπαίδευσης-Ν.3205/2003 άρ. 3 §1</t>
  </si>
  <si>
    <t>Περιγραφές</t>
  </si>
  <si>
    <t>ΑΜΜ/AMY</t>
  </si>
  <si>
    <t>Επίθετο</t>
  </si>
  <si>
    <t>Είδος</t>
  </si>
  <si>
    <t>Χώρα</t>
  </si>
  <si>
    <t>ΑΔΤ</t>
  </si>
  <si>
    <t>ΑΜΚΑ</t>
  </si>
  <si>
    <t>Κατηγορία</t>
  </si>
  <si>
    <t>Βαθμός</t>
  </si>
  <si>
    <t>MK</t>
  </si>
  <si>
    <t>Τηλέφωνο</t>
  </si>
  <si>
    <t>Email</t>
  </si>
  <si>
    <t>BIC</t>
  </si>
  <si>
    <t>ΙΒΑΝ</t>
  </si>
  <si>
    <t>Είδος Ταυτότητας</t>
  </si>
  <si>
    <t>Χώρα Ταυτότητας</t>
  </si>
  <si>
    <t>1</t>
  </si>
  <si>
    <t>00</t>
  </si>
  <si>
    <t>GR</t>
  </si>
  <si>
    <t>ΠΕ</t>
  </si>
  <si>
    <t>2</t>
  </si>
  <si>
    <t>01</t>
  </si>
  <si>
    <t>ΔΕ</t>
  </si>
  <si>
    <t>3</t>
  </si>
  <si>
    <t>Αναδρομικά</t>
  </si>
  <si>
    <t>03</t>
  </si>
  <si>
    <t>ΤΕ</t>
  </si>
  <si>
    <t>4</t>
  </si>
  <si>
    <t>02</t>
  </si>
  <si>
    <t>DE</t>
  </si>
  <si>
    <t>ΕΕ</t>
  </si>
  <si>
    <t>Στοιχεία Μισθοδοσίας</t>
  </si>
  <si>
    <t>Αμειβόμενοι</t>
  </si>
  <si>
    <t>Αμοιβές (ανάλυση μικτών)</t>
  </si>
  <si>
    <t>Ασφαλιστικές κρατήσεις με εργοδοτικές εισφορές</t>
  </si>
  <si>
    <t>Άλλες Κρατήσεις</t>
  </si>
  <si>
    <t>Δάνεια</t>
  </si>
  <si>
    <t>Καθαρά</t>
  </si>
  <si>
    <t>1ο</t>
  </si>
  <si>
    <t>2ο</t>
  </si>
  <si>
    <t>Ονοματεπώνυμο</t>
  </si>
  <si>
    <t>Από</t>
  </si>
  <si>
    <t>Αλλαγή περιγραφής κράτησης (4042100)</t>
  </si>
  <si>
    <t xml:space="preserve">Πανελλήνιος Σύλλογος Εργαζομένων στον Ο.Π.Α.Δ. </t>
  </si>
  <si>
    <t xml:space="preserve">ΔΩΔΕΚΑΝΗΣΟΣ, Επίσημον Δελτίον των εν Δωδεκανήσω Επαρχιών του Οικουμενικού Πατριαρχείου. </t>
  </si>
  <si>
    <t>Λογαρ. Αποκ. Τέκνων Προσωπ. ΕΤΕ</t>
  </si>
  <si>
    <t>Σωμ. Δημ. Αστ. Αθήνας</t>
  </si>
  <si>
    <t>Σωματείο Δημοτικών Αστυνομικών Αθήνας</t>
  </si>
  <si>
    <t>Συλλ. Υπαλλ. Ταμ. Χρημ. Δικ. Κτιρίων</t>
  </si>
  <si>
    <t>Σύλλογος Υπαλλήλων Ταμείου Χρηματοδοτήσεως Δικαστικών Κτιρίων</t>
  </si>
  <si>
    <t xml:space="preserve">Συλλ. Υπαλλ. ΝΑΤ </t>
  </si>
  <si>
    <t>Σύλλογος Υπαλλήλων Ναυτικού Απομαχικού Ταμείου</t>
  </si>
  <si>
    <t>Νέα έκδοση Κρατήσεων 2.7</t>
  </si>
  <si>
    <t>4034900</t>
  </si>
  <si>
    <t>4035000</t>
  </si>
  <si>
    <t>Ετεροχρονισμένη (Τακτικές Αμοιβές άλλης Περιόδου)</t>
  </si>
  <si>
    <t>2.2.1</t>
  </si>
  <si>
    <t>2.2.4</t>
  </si>
  <si>
    <t>Νέα έκδοση Κρατήσεων 2.10</t>
  </si>
  <si>
    <t xml:space="preserve">Ένωση Υπαλλήλων Ο.Α.Ε.Δ. Ηπείρου - Κέρκυρας και Λευκάδας </t>
  </si>
  <si>
    <t>Ι.Γ.Ε.</t>
  </si>
  <si>
    <t>Ινστιτούτο Γεωπονικών Επιστημών</t>
  </si>
  <si>
    <t>ΤΠΔΥ – ΤΠΠΤΝ (Τομέας Πρόνοιας Προσωπικού Ταμείου Νομικών)</t>
  </si>
  <si>
    <t>ΤΠΔΥ - ΤΠΥΝΠΔΔ</t>
  </si>
  <si>
    <t>Τομέας Πρόνοιας Υπαλλήλων Νομικών Προσώπων Δημοσίου Δικαίου (Πρώην Ν.103/75)</t>
  </si>
  <si>
    <t>Τομέας Πρόνοιας Δημοσίων Υπαλλήλων</t>
  </si>
  <si>
    <t xml:space="preserve">TΠΔΥ - ΤΠΟΕΚΕ </t>
  </si>
  <si>
    <t>Ειδικής Απασχόλησης Νομαρχιακών Αυτοδιοικήσεων</t>
  </si>
  <si>
    <t>Λέσχη   Αεροπορίας</t>
  </si>
  <si>
    <t>Λέσχη  Αεροπορίας</t>
  </si>
  <si>
    <t>BL</t>
  </si>
  <si>
    <t>SAINT BARTHÉLEMY</t>
  </si>
  <si>
    <t>Αντεισαγγελέας Εφετών</t>
  </si>
  <si>
    <t>Λογ.Ενίσχ.Προσωπ..Λ.Σ</t>
  </si>
  <si>
    <t>Νέα έκδοση Τύπου Πληρωμής 2.12 - Διόρθωση Τύπων Πληρωμής 04(-Αποζημίωση) , 05(-Αποζημίωση Αδείας), 06(Ετεροχρονισμένη-Τακτικές Αμοιβές άλλης Περιόδου).</t>
  </si>
  <si>
    <t xml:space="preserve">Οργανικοί Νόμοι - Κανονισμοί Ελληνικής Αστυνομίας
</t>
  </si>
  <si>
    <t xml:space="preserve">Ένωση Αποφοίτων ΕΣΔΔ &amp; ΕΣΤΑ
</t>
  </si>
  <si>
    <t xml:space="preserve"> Ένωση Διπλωματικών Υπαλλήλων Οικονομικών – Εμπορικών Υποθέσεων
</t>
  </si>
  <si>
    <t xml:space="preserve">Σύλλογος Πτυχιούχων Υπαλλήλων Διοικητικής Λογιστικής και Γραμματειακής Υποστήριξης
</t>
  </si>
  <si>
    <t xml:space="preserve"> Σύλλογος Υπαλλήλων Κλάδου Διοικητικών Γραμματέων Υπουργείου Εξωτερικών
</t>
  </si>
  <si>
    <t>Πανελλήνιος Σύλλογος Υπαλλήλων Υπουργείου Πολιτισμού Κλάδων Δ.Ε</t>
  </si>
  <si>
    <t xml:space="preserve">Σύλλογος Υπαλλήλων ΥΠ.ΠΟ. – ΝΠΔΔ Πελοποννήσου – ΝΔ Ελλάδος </t>
  </si>
  <si>
    <t>Συλ. Υπαλ. Υπ. Ενέργ. &amp; Φυσ. Πόρων</t>
  </si>
  <si>
    <t>Σύλλογος Υπαλ.Υπ.Ενέργειας &amp; Φυσικών Πόρων</t>
  </si>
  <si>
    <t>Ταμείο Αυτασφάλειας Υπαλλήλων ΕΤΕ</t>
  </si>
  <si>
    <t>ΑΣΤΥΦΥΛΑΚΑΣ</t>
  </si>
  <si>
    <t>Ταμ.Επικ.Υπαλ.ΕΤΕ</t>
  </si>
  <si>
    <t>ΑΡΧΗΓΟΣ ΛΙΜΕΝΙΚΟΥ ΣΩΜΑΤΟΣ</t>
  </si>
  <si>
    <t>Εν.Υπ.Π.Σ.Περ.Κ.Μακ.</t>
  </si>
  <si>
    <t>Ένωση Υπαλλήλων Πυροσβεστικού Σώματος Περιφέρειας Κεντρικής Μακεδονίας</t>
  </si>
  <si>
    <t>Σύλλογος Υπαλ. ΥΠΠΟ Β.Ελλάδας</t>
  </si>
  <si>
    <t>Νέα έκδοση Κρατήσεων 2.4</t>
  </si>
  <si>
    <t>Νέα έκδοση Κρατήσεων 2.5</t>
  </si>
  <si>
    <t>Νέα έκδοση Επιδομάτων 2.14</t>
  </si>
  <si>
    <t>Λογαριασμός Αποκατάστασης Τέκνων Προσωπικού ΕΤΕ</t>
  </si>
  <si>
    <t>06</t>
  </si>
  <si>
    <t>Διόρθωση, ώστε να μην επιστρέφεται εσφαλμένα λάθος για διπλό ΑΜΜ.</t>
  </si>
  <si>
    <t>Πρόσθεση Νέου Τύπου Πληρωμής (06 - Τακτικές Αμοιβές Άλλης Περιόδου)</t>
  </si>
  <si>
    <t>Πάγια Αποζημίωση Υπαλλήλων Ειδικών Θέσεων</t>
  </si>
  <si>
    <t>Πάγια Αντιμισθία Νομικών</t>
  </si>
  <si>
    <t>Επίδομα Υπευθύνων Καινοτόμων Δράσεων (πολιτιστικών, αγωγής υγείας, περιβαλλοντικής εκπαίδευσης και Κέντρων Περιβαλλοντικής Εκπαίδευσης)</t>
  </si>
  <si>
    <t>ΟΔΗΓΙΕΣ</t>
  </si>
  <si>
    <t>Συμπληρώστε πρώτα τα στοιχεία στο φύλλο Φορέας.</t>
  </si>
  <si>
    <t>Κάθε πεδίο που έχει κόκκινο σημαδάκι έχει επεξήγηση. Βάλτε το ποντίκι πάνω στο κελί και η επεξήγηση θα ανοίξει για βοήθεια. Δείτε για παράδειγμα το κελί αυτό εδώ που διαβάζετε πάνω δεξιά, έχει σημαδάκι.</t>
  </si>
  <si>
    <t>2,2,40</t>
  </si>
  <si>
    <t>Διαγραφή Κωδικού Κράτησης 2,46</t>
  </si>
  <si>
    <t>Σύλλογος Πολιτικών Υπαλλήλων Υπουργείου</t>
  </si>
  <si>
    <t>ΙΚΑ-Αναγν.Προϋπ.</t>
  </si>
  <si>
    <t>Προμηθευτικός Συνετ.Υπαλλ.ΥΕΝ</t>
  </si>
  <si>
    <t>DJ</t>
  </si>
  <si>
    <t>DJIBOUTI</t>
  </si>
  <si>
    <t>Ιατροδικαστής Δ΄ Τάξεως</t>
  </si>
  <si>
    <t xml:space="preserve">Ασφαλιστικό Κεφάλαιο Αλληλεγγύης Γενεών (ΑΚΑΓΕ-ΕΑΣ) </t>
  </si>
  <si>
    <t>Διευθυντής Ινστιτούτου Ερευνητικού Κέντρου</t>
  </si>
  <si>
    <t>ΑΝΑΠΛΗΡΩΤΗΣ ΥΠΟΥΡΓΟΣ</t>
  </si>
  <si>
    <t>ΕΙΔΙΚΟΣ ΓΡΑΜΜΑΤΕΑΣ</t>
  </si>
  <si>
    <t>2.1.7</t>
  </si>
  <si>
    <t>Νέα έκδοση Βαθμών 2.12</t>
  </si>
  <si>
    <t>ΔΙΟΙΚΗΤΗΣ ΝΟΣΟΚΟΜΕΙΟΥ</t>
  </si>
  <si>
    <t>ΑΝΑΠΛΗΡΩΤΗΣ ΔΙΟΙΚΗΤΗΣ ΝΟΣΟΚΟΜΕΙΟΥ</t>
  </si>
  <si>
    <t>ΠΡΟΕΔΡΟΣ Ν.Π.Δ.Δ</t>
  </si>
  <si>
    <t>ΑΝΤΙΠΡΟΕΔΡΟΣ Ν.Π.Δ.Δ</t>
  </si>
  <si>
    <t>Τομέας Ασφάλισης. Τεχνικών Τύπου Αθηνών &amp; Θεσσαλονίκης.</t>
  </si>
  <si>
    <t>Τομέας Επικουρικής Ασφάλισης. Τεχνικών Τύπου Αθηνών &amp; Θεσσαλονίκης.</t>
  </si>
  <si>
    <t>Τομέας Υγείας τεχνικών Τύπου Αθηνών</t>
  </si>
  <si>
    <t>ΕΝΩΣΗ ΤΕΧΝΟΛΟΓΩΝ ΑΚΤΙΝΟΛΟΓΩΝ ΕΛΛΑΔΟΣ ΔΗΜΟΣΙΟΥ</t>
  </si>
  <si>
    <t xml:space="preserve">ΤΠΔΥ - ΤΠΔΚΥ (ΕΙΔΙΚΗ ΕΙΣΦΟΡΑ 1% Ν.3986/2011)
</t>
  </si>
  <si>
    <t xml:space="preserve">ΤΠΔΥ – ΤΠΠΤΝ (Τομέας Πρόνοιας Προσωπικού Ταμείου Νομικών) (ΕΙΔΙΚΗ ΕΙΣΦΟΡΑ 1% Ν.3986/2011)
</t>
  </si>
  <si>
    <t xml:space="preserve">ΤΠΔΥ – ΤΠΠΤΝ (Τομέας Πρόνοιας Προσωπικού Ταμείου Νομικών) (ΕΙΔΙΚΗ ΕΙΣΦΟΡΑ 1% Ν.3986/2011) 
</t>
  </si>
  <si>
    <t>ΤΑΠΙΤ - Τομέας Πρόνοιας Υπαλλήλων Οργανισμού Λιμένος Θεσσαλονίκης</t>
  </si>
  <si>
    <t>GQ</t>
  </si>
  <si>
    <t>EQUATORIAL GUINEA</t>
  </si>
  <si>
    <t>Ειδικό  Ερευνητικό (μελών ΔΕΠ ΑΕΙ ΑΣΕΙ και ΕΠ ΤΕΙ)</t>
  </si>
  <si>
    <t>ΤΑΧ. ΤΑΜ. Στεγαστικό Δάνειο</t>
  </si>
  <si>
    <t>Ταχυδρομικό Ταμιευτήριο</t>
  </si>
  <si>
    <t>GREECE</t>
  </si>
  <si>
    <t>GS</t>
  </si>
  <si>
    <t>Επίκουρος Καθηγητής μέλος ΔΕΠ Πανεπιστημίου πλήρους απασχόλησης</t>
  </si>
  <si>
    <t>Ειδικό επίδομα υπαλλήλων της ΔΕΔΑΚ του τέως Υπουργείου Ανάπτυξης</t>
  </si>
  <si>
    <t>Συλ.Εργ. ΔΟΥ ν.Αρτας-Πρεβεζας-Λευκαδας</t>
  </si>
  <si>
    <t>Συλ. Εργαζομενων ΔΟΥ Ν.Αρτας-Πρεβεζας-Λευκαδας</t>
  </si>
  <si>
    <t>ES</t>
  </si>
  <si>
    <t>SPAIN</t>
  </si>
  <si>
    <t>Λέκτορας μέλος ΔΕΠ Πανεπιστημίου πλήρους απασχόλησης</t>
  </si>
  <si>
    <t>Ειδική αποζημίωση των ΚΕΔΑΚ (ελεγκτές καυσίμων)</t>
  </si>
  <si>
    <t>Σύλ.Εργ. ΔΟΥ ν.Ιωαννίνων</t>
  </si>
  <si>
    <t>Σύλλογος Εργαζομένων ΔΟΥ νομού Ιωαννίνων</t>
  </si>
  <si>
    <t>ET</t>
  </si>
  <si>
    <t>ETHIOPIA</t>
  </si>
  <si>
    <t>Καθηγητής μέλος ΔΕΠ Πανεπιστημίου μερικής απασχόλησης</t>
  </si>
  <si>
    <t>Ειδική αποζημίωση των κλιμακίων ελέγχου Λαϊκών Αγορών</t>
  </si>
  <si>
    <t>Σύλ.Εργ.Περιφ.Αττικής</t>
  </si>
  <si>
    <t>Σύλλογος Εργαζομένων Περιφέρειας Αττικής</t>
  </si>
  <si>
    <t>FI</t>
  </si>
  <si>
    <t>FINLAND</t>
  </si>
  <si>
    <t>Αναπληρωτής Καθηγητής μέλος ΔΕΠ Πανεπιστημίου μερικής απασχόλησης</t>
  </si>
  <si>
    <t>Ειδική αποζημίωση ελεγκτών συγχρηματοδοτούμενων προγραμμάτων (ΕΔΕΛ)</t>
  </si>
  <si>
    <t>ΠΑΣΜΗΔΥ-Σύλ.Μηχ/φων</t>
  </si>
  <si>
    <t>Πανελλήνιος Σύλ. Μηχ/φων Δημ. Υπηρεσιών</t>
  </si>
  <si>
    <t>FJ</t>
  </si>
  <si>
    <t>FIJI</t>
  </si>
  <si>
    <t>Μέλος ΕΤΕΠ ΑΕΙ Κατηγορίας ΤΕ Βαθμίδας Β΄</t>
  </si>
  <si>
    <t>Υπαλλήλων Γραμματείας ΑΔΑ</t>
  </si>
  <si>
    <t>Σύλ.Υπαλ.Περιφ.Κρήτης</t>
  </si>
  <si>
    <t>Σύλλογος Υπαλ.Περιφέρειας Κρήτης</t>
  </si>
  <si>
    <t>GE</t>
  </si>
  <si>
    <t>GEORGIA</t>
  </si>
  <si>
    <t>Μέλος ΕΤΕΠ ΑΕΙ Κατηγορίας ΤΕ Βαθμίδας Γ΄</t>
  </si>
  <si>
    <t>Ειδικών Επιστημόνων Ανεξάρτητων Διοικητικών Αρχών</t>
  </si>
  <si>
    <t>Σύλ.Υπαλ.Υπ.Εσωτερ.(Γ.Γ.Δ.Δ)</t>
  </si>
  <si>
    <t>Σύλλογος Υπαλ. Υπ. Εσωτερ.(Γ.Γ.Δ.Δ)</t>
  </si>
  <si>
    <t>Καθηγητής Α.Σ.ΠΑΙ.Τ.Ε. ή Ανώτερης Εκκλησιαστικής Σχολής Βαθμίδας Β΄</t>
  </si>
  <si>
    <t>Ειδικού λειτουργήματος ιερέων</t>
  </si>
  <si>
    <t>Τ.Α.Π.Ε.Τ</t>
  </si>
  <si>
    <t>Ταμ. Αλληλοβ. Προσωπ. Εθν. Τυπογραφείου</t>
  </si>
  <si>
    <t>JO</t>
  </si>
  <si>
    <t>JORDAN</t>
  </si>
  <si>
    <t>Καθηγητής Α.Σ.ΠΑΙ.Τ.Ε. ή Ανώτερης Εκκλησιαστικής Σχολής Βαθμίδας Γ΄</t>
  </si>
  <si>
    <t>Ειδικό Μουσικό</t>
  </si>
  <si>
    <t>Τ.Α.Π.Θ.Ε</t>
  </si>
  <si>
    <t>Π.Γ.Ν. Αθηνών "Ο Ευαγγελισμός"</t>
  </si>
  <si>
    <t>JP</t>
  </si>
  <si>
    <t>JAPAN</t>
  </si>
  <si>
    <t>Επιστημονικό Ερευνητικό Προσωπικό ΚΕΠΕ - Ερευνητής Α΄</t>
  </si>
  <si>
    <t>Ειδικό Επίδομα για αγορά, συντήρηση και επισκευή μουσικού οργάνου</t>
  </si>
  <si>
    <t>ΤΑΥΤΕΚΩ (πρώην Τ.Α.Π.ΟΤΕ  Ασθένειας)</t>
  </si>
  <si>
    <t>KE</t>
  </si>
  <si>
    <t>2,2,14</t>
  </si>
  <si>
    <t>Νέα 'Εκδοση Κρατήσεων 2,20 (Κατάργηση κωδικών 4008400,4014203)</t>
  </si>
  <si>
    <t>ΕΤΑΑ Τομ.Συντ.Υγειονομικών</t>
  </si>
  <si>
    <t xml:space="preserve"> ΕΤΑΑ – Τομέας Σύνταξης Υγειονομικών
</t>
  </si>
  <si>
    <t>ΕΤΑΑ Τομ.Υγ.Υγειονομικών</t>
  </si>
  <si>
    <t xml:space="preserve">ΕΤΑΑ – Τομέας Υγείας Υγειονομικών
</t>
  </si>
  <si>
    <t>ΕΤΑΑ Στέγη Υγ/κών</t>
  </si>
  <si>
    <t xml:space="preserve">ΕΤΑΑ – Στέγη Υγειονομικών
</t>
  </si>
  <si>
    <t>ΕΤΑΑ Τομ. Πρόνοιας Υγ/κών</t>
  </si>
  <si>
    <t xml:space="preserve"> ΕΤΑΑ -  Τομέας Πρόνοιας Υγειονομικών  
</t>
  </si>
  <si>
    <t>ΤΕΑΠΑΣΑ / ΤΕΑΕΧ  (πρώηνΕ.Τ.Ε.Χ) - Δάνεια</t>
  </si>
  <si>
    <t>Τομέας Επικουρικής Ασφαλισης Ελληνικής Χωροφυλακής - Δάνεια</t>
  </si>
  <si>
    <t>ΤΠΥΑΠ / ΤΕΑΠΑΣΑ (πρώην Ε.Τ.Υ.Α.Π) - Δάνεια</t>
  </si>
  <si>
    <t>Τομέας Πρόνοιας Υπαλ. Αστυνομίας Πόλεων - Δάνεια</t>
  </si>
  <si>
    <t>ΤΕΑΠΑΣΑ / ΤΠΑ  (πρώην Τ.Α.Α.Σ) - Δάνεια</t>
  </si>
  <si>
    <t>Τομέας Πρόνοιας Αστυνομικών - Δάνεια</t>
  </si>
  <si>
    <t>Ταμείο Αλληλ/θειας Ναυτικού</t>
  </si>
  <si>
    <t>IO</t>
  </si>
  <si>
    <t>BRITISH INDIAN OCEAN TERRITORY</t>
  </si>
  <si>
    <t>Ερευνητής Δ΄ σε ερευνητικό κέντρο ή ανεξάρτητο ινστιτούτο ερευνών</t>
  </si>
  <si>
    <t>Επιμίσθιο ελεγκτή ιατρού</t>
  </si>
  <si>
    <t>ΤΑΠΙΤ (πρώην Τ.Α.Ξ.Υ)</t>
  </si>
  <si>
    <t>Ταμείο Ασφάλισης Ξενοδοχοϋπαλλήλων</t>
  </si>
  <si>
    <t>IQ</t>
  </si>
  <si>
    <t>IRAQ</t>
  </si>
  <si>
    <t>ΤΠΥΠΣ / ΤΕΑΠΑΣΑ  (πρώην ΕΤΥΠΣ) Τακτικές Κρατήσεις</t>
  </si>
  <si>
    <t>ΤΠΥΠΣ / ΤΕΑΠΑΣΑ  (πρώην ΕΤΥΠΣ) Διαφορά Προαγωγής</t>
  </si>
  <si>
    <t>ΤΠΥΠΣ / ΤΕΑΠΑΣΑ  (πρώην ΕΤΥΠΣ) 1/24 Νεοδιορίστου</t>
  </si>
  <si>
    <t>ΕΝΩΣΗ ΜΗΧΑΝΙΚΩΝ ΔΗΜΟΣΙΩΝ ΥΠΑΛΛΗΛΩΝ ΔΙΠΛΩΜΑΤΟΥΧΩΝ ΑΝΩΤΑΤΩΝ ΣΧΟΛΩΝ ΘΡΑΚΗΣ</t>
  </si>
  <si>
    <t>ΤΕΛΩΝΕΙΟ ΠΑΤΡΩΝ</t>
  </si>
  <si>
    <t>2,2,74</t>
  </si>
  <si>
    <t>Νέα Έκδοση Κρατήσεων 2,80</t>
  </si>
  <si>
    <t>ΣΥΛΛΟΓΟΣ ΠΤΥΧΙΟΥΧΩΝ ΜΗΧΑΝΙΚΩΝ ΑΝΩΤΑΤΗΣ ΕΚΠΑΙΔΕΥΣΗΣ ΤΕΧΝΟΛΟΓΙΚΟΥ ΤΟΜΕΑ ΔΗΜΟΣΙΩΝ ΥΠΑΛΛΗΛΩΝ ΝΟΜΟΥ ΙΩΑΝΝΙΝΩΝ</t>
  </si>
  <si>
    <t>Πανελλήνια Συνδ. Ομοσπονδία Νοσηλευτικού Προσωπικού</t>
  </si>
  <si>
    <t>Ν.103/75 ΤΕΒΕ</t>
  </si>
  <si>
    <t>Νοσοκομειακής Απασχόλησης, Απόδοσης και  Ειδικών Συνθηκών άσκησης  Ιατρικού Έργου (ιατρών ΕΣΥ)</t>
  </si>
  <si>
    <t>Ταμείο Νομικών</t>
  </si>
  <si>
    <t>IE</t>
  </si>
  <si>
    <t>IRELAND</t>
  </si>
  <si>
    <t>Καθηγητής Εφαρμογών μέλος ΕΠ ΤΕΙ μερικής απασχόλησης</t>
  </si>
  <si>
    <t>Ταμείο Νομικών Με αναστολή</t>
  </si>
  <si>
    <t>IL</t>
  </si>
  <si>
    <t>ISRAEL</t>
  </si>
  <si>
    <t>Ερευνητής Α΄ σε ερευνητικό κέντρο ή ανεξάρτητο ινστιτούτο ερευνών</t>
  </si>
  <si>
    <t>Ταμείο Νομικών Νεοδιορισμένων</t>
  </si>
  <si>
    <t>IM</t>
  </si>
  <si>
    <t>ISLE OF MAN</t>
  </si>
  <si>
    <t>Ερευνητής Β΄ σε ερευνητικό κέντρο ή ανεξάρτητο ινστιτούτο ερευνών</t>
  </si>
  <si>
    <t>Εφημερίες</t>
  </si>
  <si>
    <t>ΠΡΟΓΡΑΜΜΑ ΜΕΤΕΡΓΑΣΙΑΚΩΝ ΠΑΡΟΧΩΝ  Τ.τ.Ε.</t>
  </si>
  <si>
    <t>Σ.Υ.Τ.Ε.  Τ.τ.Ε.</t>
  </si>
  <si>
    <t>Προμηθευτικός &amp; Καταναλωτικός Συνεταιρισμός Ένωσης Αστυνομικών Υπαλλήλων Αττικής</t>
  </si>
  <si>
    <t>Εν.Υπ.Π.Σ.Σπάρτης</t>
  </si>
  <si>
    <t>Ένωση Υπαλλήλων Πυροσβεστικού Σώματος Σπάρτης</t>
  </si>
  <si>
    <t>UNITED STATES MINOR OUTLYING ISLANDS</t>
  </si>
  <si>
    <t>ΕΠΙΣΜΗΝΑΓΟΣ</t>
  </si>
  <si>
    <t>Σ.Ε.Ε.Κ.Ε.</t>
  </si>
  <si>
    <t>Σύλλογος Ελεγκτών Εναέριας Κυκλοφορίας Ελλάδος</t>
  </si>
  <si>
    <t>US</t>
  </si>
  <si>
    <t>UNITED STATES</t>
  </si>
  <si>
    <t>ΣΜΗΝΑΓΟΣ</t>
  </si>
  <si>
    <t>Συλ.Ε.Τ.Π.&amp; Τεχν.Εργ.ΤΕΙ Αθήνας</t>
  </si>
  <si>
    <t>Σύλλογος ΕΤΠ &amp; Τεχνικών Εργαστηρίων ΤΕΙ Αθήνας</t>
  </si>
  <si>
    <t>UY</t>
  </si>
  <si>
    <t>URUGUAY</t>
  </si>
  <si>
    <t>ΥΠΟΣΜΗΝΑΓΟΣ</t>
  </si>
  <si>
    <t>Σ.Ε.Π.-Γ.Λ.Κ.</t>
  </si>
  <si>
    <t>Σύλλογος Επιστημονικού Προσωπικού Γ.Λ.Κράτους</t>
  </si>
  <si>
    <t>UZ</t>
  </si>
  <si>
    <t>UZBEKISTAN</t>
  </si>
  <si>
    <t>ΑΝΘΥΠΟΣΜΗΝΑΓΟΣ</t>
  </si>
  <si>
    <t>Ε.Ε.Α.Ε.</t>
  </si>
  <si>
    <t>Επαγγελματική Ένωση Αέρος Ελλάδος</t>
  </si>
  <si>
    <t>VA</t>
  </si>
  <si>
    <t>HOLY SEE (VATICAN CITY STATE)</t>
  </si>
  <si>
    <t>Ο.Σ.Π.Α.</t>
  </si>
  <si>
    <t>Ομοσπονδία Σωματείων Πολιτικής Αεροπορίας</t>
  </si>
  <si>
    <t>VC</t>
  </si>
  <si>
    <t>SAINT VINCENT AND THE GRENADINES</t>
  </si>
  <si>
    <t>ΑΡΧΙΣΜΗΝΙΑΣ</t>
  </si>
  <si>
    <t>Συλ.Υπ.ΚΕΠΥΟ</t>
  </si>
  <si>
    <t>Σύλλογος Υπαλλήλων Κ.Ε.Π.Υ.Ο.</t>
  </si>
  <si>
    <t>VE</t>
  </si>
  <si>
    <t>Προσωπικά Δάνεια Υπαλλήλων ΟΑΕΔ</t>
  </si>
  <si>
    <t>Τ.Σ.Μ.Ε.Δ.Ε. (Υπέρ ΟΑΕΔ)</t>
  </si>
  <si>
    <t>2,2,47</t>
  </si>
  <si>
    <t>Νέα Έκδοση Κρατήσεων 2,53</t>
  </si>
  <si>
    <t>ΑΡΧΗΓΟΣ Γ.Ε.Α.</t>
  </si>
  <si>
    <t>Ι.Κ.Α - Γ.Ε.Α</t>
  </si>
  <si>
    <t>Γ.Ε.Α  -(Εισφορές Ι.Κ.Α)</t>
  </si>
  <si>
    <t>TT</t>
  </si>
  <si>
    <t>TRINIDAD AND TOBAGO</t>
  </si>
  <si>
    <t>ΑΡΧΗΓΟΣ Τ.Α.</t>
  </si>
  <si>
    <t>Π.Ο.Π.Σ.</t>
  </si>
  <si>
    <t>TV</t>
  </si>
  <si>
    <t>TUVALU</t>
  </si>
  <si>
    <t>ΑΝΤΙΠΤΕΡΑΡΧΟΣ</t>
  </si>
  <si>
    <t>Ο.Σ.Σ.Ε.</t>
  </si>
  <si>
    <t>Ομοσπονδία Συνταξιούχων Σιδηροδρομικών Ελλάδας</t>
  </si>
  <si>
    <t>TW</t>
  </si>
  <si>
    <t>Τ.Α.ΗΣΑΠ</t>
  </si>
  <si>
    <t>Ταμείο Αλληλοβοήθειας ΗΣΑΠ</t>
  </si>
  <si>
    <t>HM</t>
  </si>
  <si>
    <t>HEARD ISLAND AND MCDONALD ISLANDS</t>
  </si>
  <si>
    <t>Νέα Έκδοση Κρατήσεων 2,61</t>
  </si>
  <si>
    <t>2,2,54</t>
  </si>
  <si>
    <t>Λειτουργοί μισθοδοτούμενοι με ειδικά μισθολόγια (Παιδαγωγικό Ινστιτούτο, Νομικό Συμβούλιο του Κράτους, ΑΣΠΕΤΕ, Καθ. Εκκληστιαστικών Σχολών, Καθ. ΕΣΔΥ κτλ.)</t>
  </si>
  <si>
    <t>Ιδιώτες μέλη επιτροπών</t>
  </si>
  <si>
    <t>Συλ. Υπαλ. ΥΠΠΟ ΒΔ Ελλάδας</t>
  </si>
  <si>
    <t>Σύλλογος Υπαλλήλων Υπ. Πολιτισμού ΒορειοΔυτικής Ελλάδας</t>
  </si>
  <si>
    <t>Εν. Διπλ. Υπ. Οικ. &amp; Εμπορ. Υποθ.</t>
  </si>
  <si>
    <t>Ένωση Διπλωματικών Υπαλλήλων Οικονομικών &amp; Εμπορικών Υποθέσεων</t>
  </si>
  <si>
    <t>Τ.Τ. Καταναλωτικό Δάνειο</t>
  </si>
  <si>
    <t>2,2,33</t>
  </si>
  <si>
    <t>Νέα Έκδοση Κρατήσεων 2,39</t>
  </si>
  <si>
    <t>Ταμείο Νομικών Δάνεια</t>
  </si>
  <si>
    <t>Κράτηση δόσεων δανείου υπέρ Τ.Ε.Α.Δ.Υ.</t>
  </si>
  <si>
    <t>Κράτηση δόσεων δανείου υπέρ Τ.Ε.Α.Δ.Υ. - Τ.Ε.Α.Π.Ο.Κ.Α.</t>
  </si>
  <si>
    <t>Τ.Α.Π.Ι.Λ.Τ.Α.Τ.</t>
  </si>
  <si>
    <t>2,2,15</t>
  </si>
  <si>
    <t>Νέα Έκδοση Βαθμών 2,16(Κατάργηση βαθμών 204,205,206,207)</t>
  </si>
  <si>
    <t>Τροποποίηση κωδικού κρατήσεων 4023000</t>
  </si>
  <si>
    <t>Ε.Τ.Α.Α. / Τ.Υ.Δ.Θ.</t>
  </si>
  <si>
    <t>ΟΓΑ Κλάδος Σύνταξης</t>
  </si>
  <si>
    <t>Οργανισμός Γεωργικών Ασφαλίσεων Κλάδος Σύνταξης</t>
  </si>
  <si>
    <t>Ταμ. Επαγ. Ασφ. ΕΛΤΑ</t>
  </si>
  <si>
    <t>2,2,38</t>
  </si>
  <si>
    <t>Νέα Έκδοση Κρατήσεων 2,44</t>
  </si>
  <si>
    <t>Λιμένικο Ταμείο Κυλλήνης</t>
  </si>
  <si>
    <t>2,2,58</t>
  </si>
  <si>
    <t>Νέα Έκδοση Κρατήσεων 2,64</t>
  </si>
  <si>
    <t>ΕΤΑΠ – ΜΜΕ (Δάνεια Υπαλλήλων)</t>
  </si>
  <si>
    <t>Σύλλογος Πτυχιούχων Μηχανικών Ανώτατης Εκπαίδευσης Δημοσίων Υπαλλήλων Ν. Καρδίτσας – Τρικάλων</t>
  </si>
  <si>
    <t>ΚΕΛΕΥΣΤΗΣ Λ.Σ.</t>
  </si>
  <si>
    <t>Εν.Υπ.Π.Σ.Περ.Δ.Ελλ.</t>
  </si>
  <si>
    <t>Ένωση Υπαλλήλων Πυροσβεστικού Σώματος Περιφέρειας Δυτικής Ελλάδας</t>
  </si>
  <si>
    <t>ΥΠΟΚΕΛΕΥΣΤΗΣ Λ.Σ.</t>
  </si>
  <si>
    <t>Εν.Υπ.Π.Σ.Περ.Στ.Ελλ.</t>
  </si>
  <si>
    <t>Ένωση Υπαλλήλων Πυροσβεστικού Σώματος Περιφέρειας Στερεάς Ελλάδας</t>
  </si>
  <si>
    <t>ΝΑΥΤΗΣ Λ.Σ.</t>
  </si>
  <si>
    <t>Εν.Υπ.Π.Σ.Ν.Μαγν.</t>
  </si>
  <si>
    <t>2,2,63</t>
  </si>
  <si>
    <t>Νέα Έκδοση Κρατήσεων 2,69</t>
  </si>
  <si>
    <t>ΣΥ.ΜΗ.Δ.Υ.Α.Λ.</t>
  </si>
  <si>
    <t>ΕΜΔΥΔΑΣ ΑΤΤΙΚΗΣ</t>
  </si>
  <si>
    <t>Ταμείο Επικουρικής Ασφάλισης Προσωπικού Εμπορικής Τράπεζας</t>
  </si>
  <si>
    <t>ΑΝΘΥΠΟΠΛΟΙΑΡΧΟΣ Λ.Σ</t>
  </si>
  <si>
    <t>Τ.Α.Π.Ε.Τ.Ε.-Πρόνοιας</t>
  </si>
  <si>
    <t>Ταμείο Ασφάλισης Προσωπικού Εμπορικής Τράπεζας-Κλάδος Πρόνοιας</t>
  </si>
  <si>
    <t>ΣΗΜΑΙΟΦΟΡΟΣ Λ.Σ.</t>
  </si>
  <si>
    <t>Τ.Α.Π.Ε.Τ.Ε.-Ασθένειας</t>
  </si>
  <si>
    <t>Ταμείο Πρόνοιας Προσωπικού Εμπορικής Τράπεζας-Κλάδος Ασθένειας</t>
  </si>
  <si>
    <t>ΑΝΘΥΠΑΣΠΙΣΤΗΣ Λ.Σ</t>
  </si>
  <si>
    <t>Ν.103/75-Τ.Α.Π.</t>
  </si>
  <si>
    <t>Ταμείο Αρχαιολογικών Πόρων</t>
  </si>
  <si>
    <t>ΑΡΧΙΚΕΛΕΥΣΤΗΣ Λ.Σ</t>
  </si>
  <si>
    <t>BURKINA FASO</t>
  </si>
  <si>
    <t>Πρόεδρος Εφετών</t>
  </si>
  <si>
    <t>Υψηλού Βαθμού Ευθύνης και  Ασφάλειας της Ε.Υ.Π.</t>
  </si>
  <si>
    <t>Εν.Υπ.Π.Σ.Περ. Αν.Μακ.&amp;Θρ.</t>
  </si>
  <si>
    <t>Ενωση Υπαλλήλων Πυροσβεστικού Σώματος Περιφέρειας Ανατ. Μακεδονίας &amp; Θράκης</t>
  </si>
  <si>
    <t>BG</t>
  </si>
  <si>
    <t>BULGARIA</t>
  </si>
  <si>
    <t>Εισαγγελέας Εφετών</t>
  </si>
  <si>
    <t>Αντισταθμίσματος Διαχειριστικών Λαθών</t>
  </si>
  <si>
    <t>BH</t>
  </si>
  <si>
    <t>ΠΑΝΕΛΛΗΝΙΑ ΟΜΟΣΠΟΝΔΙΑ ΓΕΩΤΕΧΝΙΚΩΝ ΔΗΜΟΣΙΩΝ ΥΠΑΛΛΗΛΩΝ (ΠΟΓΕΔΥ)</t>
  </si>
  <si>
    <t>Σύλλογος Υπαλλήλων Εθνικής Πινακοθήκης και Μ.Α.Σ. (ΣΥΕΠ)</t>
  </si>
  <si>
    <t xml:space="preserve">Σύλλογος Επιστημόνων Μαιών Χανίων (Ν.Π.Δ.Δ.)
</t>
  </si>
  <si>
    <t>2.2.24</t>
  </si>
  <si>
    <t>Νέα Έκδοση Κρατήσεων 2.30</t>
  </si>
  <si>
    <t>εφαπαξ  ν.103/75</t>
  </si>
  <si>
    <t>ΔΙΒΕΕΤ</t>
  </si>
  <si>
    <t>Ενιαίος λογ/σμός ΔΙΒΕΕΤ</t>
  </si>
  <si>
    <t>NG</t>
  </si>
  <si>
    <t>NIGERIA</t>
  </si>
  <si>
    <t>Επιμελητής Ακαδημίας Εμπορικού Ναυτικού</t>
  </si>
  <si>
    <t>Επίδομα στολής για τους Διασώστες-Πληρώματα ασθενοφόρων Ε.Κ.Α.Β.</t>
  </si>
  <si>
    <t>2.2.5</t>
  </si>
  <si>
    <t>Νέα έκδοση Κρατήσεων 2.11</t>
  </si>
  <si>
    <t>Νέα έκδοση Επιδομάτων 2.17</t>
  </si>
  <si>
    <t>Ένωση Δικαστικών Λειτουργών Ελεγκτικού Συνεδρίου</t>
  </si>
  <si>
    <t>2,2,6</t>
  </si>
  <si>
    <t>Νέα έκδοση Κρατήσεων 2.12</t>
  </si>
  <si>
    <t>2,2,7</t>
  </si>
  <si>
    <t>Νέα έκδοση Κρατήσεων 2.13</t>
  </si>
  <si>
    <t>Πανελλήνιος Σύλλογος Οικ. Επιθεωρητών</t>
  </si>
  <si>
    <t>Σύλλογος Προσωπικού Υπ. Ενημέρωσης</t>
  </si>
  <si>
    <t>Σύλλογος Προσωπικού Υπουργείου Ενημέρωσης</t>
  </si>
  <si>
    <t>Πανελλήνιος Σύλλογος Οικονομικών Επιθεωρητών</t>
  </si>
  <si>
    <t>ΣΥΡΤΓΕΥΠ</t>
  </si>
  <si>
    <t>Σύλλογος Υπαλλήλων Ραδιοτηλεγραφητών ΕΥΠ</t>
  </si>
  <si>
    <t>Π.Ο.Ε.Δ.Η.Ν.</t>
  </si>
  <si>
    <t>Πανελλήνια Ομοσπονδία Εργαζομένων Δημόσιων Νοσοκομείων</t>
  </si>
  <si>
    <t>Δ.Ο.Ε.</t>
  </si>
  <si>
    <t>Διδασκαλική Ομοσπονδία Ελλάδος</t>
  </si>
  <si>
    <t>Έσοδα Καταργηθέντος Ε.Λ. Υπ.Ανάππτυξης</t>
  </si>
  <si>
    <t>Έσοδα Καταργηθέντος Ειδικού Λογαριασμού Υπ.Ανάπτυξης "Ε.Λ. χρηματοδότησης εταιρειών εμπορίας πετρελαιοειδών για τις μεταφορές καυσίμων στις προβληματικές περιοχές της χώρας”</t>
  </si>
  <si>
    <t>ΟΣΥΑΠΕ</t>
  </si>
  <si>
    <t>Ομοσπονδία Συλλόγων Υπαλλήλων Αιρετών Περιφερειών Ελλάδας</t>
  </si>
  <si>
    <t>ΣΥΚΕΥΠ</t>
  </si>
  <si>
    <t>2,2,30</t>
  </si>
  <si>
    <t>Επίδομα ετοιμότητας στους επόπτες δημόσιας υγείας των υπηρεσιών δημόσιας υγείας</t>
  </si>
  <si>
    <t>Καθηγητής Ανώτατης Εκκλησιαστικής Ακαδημίας</t>
  </si>
  <si>
    <t xml:space="preserve">Ειδική εισφορά 1% υπέρ ΟΑΕΔ </t>
  </si>
  <si>
    <t xml:space="preserve">Ειδική εισφορά 1% υπέρ ΟΑΕΔ (αρθ. 38, παρ. 2, Ν. 3986/2011)
</t>
  </si>
  <si>
    <t>2,2,13</t>
  </si>
  <si>
    <t>Νέα Έκδοση Κρατήσεων 2,19</t>
  </si>
  <si>
    <t>Νέα Έκδοση Επιδομάτων 2,18</t>
  </si>
  <si>
    <t>Τομέας Επικ. Ασφ. Φαρμακευτικών Εργασιών</t>
  </si>
  <si>
    <t>MF</t>
  </si>
  <si>
    <t>SAINT MARTIN</t>
  </si>
  <si>
    <t>Πληρεξούσιος Υπουργός Α΄ Τάξεως</t>
  </si>
  <si>
    <t>Τ.Ε.Α.Χ</t>
  </si>
  <si>
    <t>Ταμείο Επικουρικής Ασφάλισης Χημικών</t>
  </si>
  <si>
    <t>MG</t>
  </si>
  <si>
    <t>MADAGASCAR</t>
  </si>
  <si>
    <t>Ειδικός Νομικός Σύμβουλος</t>
  </si>
  <si>
    <t>Ειδική πρόσθετη αμοιβή Επιθεωρητών Περιβάλλοντος</t>
  </si>
  <si>
    <t>Τ.Π. &amp; Δ.</t>
  </si>
  <si>
    <t>Ταμείο Παρακαταθηκών &amp; Δανείων</t>
  </si>
  <si>
    <t>MH</t>
  </si>
  <si>
    <t>MARSHALL ISLANDS</t>
  </si>
  <si>
    <t>Εμπειρογνώμονας Πρεσβευτής Σύμβουλος Α΄ Τάξεως</t>
  </si>
  <si>
    <t>Τ.Π.Δ.Υ</t>
  </si>
  <si>
    <t>MACEDONIA, THE FORMER YUGOSLAV REPUBLIC OF</t>
  </si>
  <si>
    <t>Ταμείο Σύνταξης ΗΣΑΠ</t>
  </si>
  <si>
    <t>MY</t>
  </si>
  <si>
    <t>MALAYSIA</t>
  </si>
  <si>
    <t>Μητροπολίτης της Εκκλησίας της Ελλάδας</t>
  </si>
  <si>
    <t>Πάγια αποζημίωση-επίδομα αλλοδαπής υπαλλήλων Βουλής</t>
  </si>
  <si>
    <t>MZ</t>
  </si>
  <si>
    <t>MOZAMBIQUE</t>
  </si>
  <si>
    <t xml:space="preserve">Οργανισμός Περίθαλψης Ασφαλισμένων Δημοσίου </t>
  </si>
  <si>
    <t>Παν.Ομοσπονδία Μηχανικών Τεχν. Τομέα Ανώτατης Εκπαίδευσης Δ.Υ.</t>
  </si>
  <si>
    <t>Ο.Τ.Υ.Ε</t>
  </si>
  <si>
    <t>Ομοσπονδία Τελωνειακών Υπαλλήλων Ελλάδος</t>
  </si>
  <si>
    <t>Εν. Τελων. Υπαλλ. 1ης Τελων. Περιφ.</t>
  </si>
  <si>
    <t>Ενωση Τελωνειακών Υπαλλήλων 1ης Τελωνειακής Περιφέρειας</t>
  </si>
  <si>
    <t>Εν.Τελ. Υπαλ. 1ης Τελ. Περ. Ταμ. Αλληλ.</t>
  </si>
  <si>
    <t>Ενωση Τελωνειακών υπαλλήλων 1ης Τελωνειακής Περιφέρειας Ταμείο Αλληλοβοηθείας   (ΤΑΤΥ)</t>
  </si>
  <si>
    <t>2η Εν. Τελ. Υπαλλ. Μακεδονίας.</t>
  </si>
  <si>
    <t>2η Ενωση Τελωνειακών Υπαλλήλων  Μακεδονίας.</t>
  </si>
  <si>
    <t>Εν. Τελ. Υπαλλ. 5ης Τελ. Περ.</t>
  </si>
  <si>
    <t>Ενωση Τελωνειακών Υπαλλήλων 5ης Τελωνειακής Περιφέρειας</t>
  </si>
  <si>
    <t>6η Τελ. Περ. Έν. Τελ. Υπαλλ. Δωδεκανήσου</t>
  </si>
  <si>
    <t>Εισηγητής της Ειδικής Νομικής Υπηρεσίας</t>
  </si>
  <si>
    <t>Αποζημίωση Μελών Συλλογικών Οργάνων</t>
  </si>
  <si>
    <t>MX</t>
  </si>
  <si>
    <t>MEXICO</t>
  </si>
  <si>
    <t>2,2,70</t>
  </si>
  <si>
    <t>Νέα Έκδοση Κρατήσεων 2,76</t>
  </si>
  <si>
    <t>ΤΑΜΕΙΟ ΑΛΛΗΛΟΒΟΗΘΕΙΑΣ ΔΙΚΗΓΟΡΩΝ ΘΕΣΣΑΛΟΝΙΚΗΣ</t>
  </si>
  <si>
    <t>Ε4</t>
  </si>
  <si>
    <t>Δ4</t>
  </si>
  <si>
    <t>Γ4</t>
  </si>
  <si>
    <t>Β4</t>
  </si>
  <si>
    <t>Α4</t>
  </si>
  <si>
    <t>Ε5</t>
  </si>
  <si>
    <t>Δ5</t>
  </si>
  <si>
    <t>Γ5</t>
  </si>
  <si>
    <t>Β5</t>
  </si>
  <si>
    <t>Α5</t>
  </si>
  <si>
    <t>Δ6</t>
  </si>
  <si>
    <t>Γ6</t>
  </si>
  <si>
    <t>Β6</t>
  </si>
  <si>
    <t>Α6</t>
  </si>
  <si>
    <t>Γ7</t>
  </si>
  <si>
    <t>Β7</t>
  </si>
  <si>
    <t>Α7</t>
  </si>
  <si>
    <t>Γ8</t>
  </si>
  <si>
    <t>Β8</t>
  </si>
  <si>
    <t>ΤΠΔΥ – ΤΠΔΚΥ (Κύρια σύνταξη μόνο υπαλλήλων ΤΠΔΚΥ – ασφαλισμένου 6,67%)</t>
  </si>
  <si>
    <t>ΤΠΔΥ – ΤΠΔΚΥ (Κύρια σύνταξη μόνο υπαλλήλων ΤΠΔΚΥ – εργοδότη 13,33 %)</t>
  </si>
  <si>
    <t>ΤΠΔΥ – ΤΠΔΚΥ (Κράτηση πρόνοιας 1% όλων των παλαιών ασφαλισμένων)</t>
  </si>
  <si>
    <t>ΤΠΔΥ – ΤΠΔΚΥ (Κράτηση πρόνοιας 4% όλων των νέων ασφαλισμένων)</t>
  </si>
  <si>
    <t>ΤΠΔΥ – ΤΠΔΚΥ (Αναγνώριση/εξαγορά προϋπηρεσίας)</t>
  </si>
  <si>
    <t>ΤΠΔΥ – ΤΠΔΚΥ (Κράτηση εργοδότη 2% υπαλλήλων ΟΠΑΔ-ΤΥΔΚΥ)</t>
  </si>
  <si>
    <t>ΤΠΔΥ – ΤΠΔΚΥ (Κράτηση εργοδότη 2% υπαλλήλων ΟΠΑΔ-ΤΥΔΚΥ – ασφαλ. προ του 1993)</t>
  </si>
  <si>
    <t>ΤΠΔΥ – ΤΠΔΚΥ (Κράτηση εργοδότη 8% υπαλλήλων ΟΠΑΔ-ΤΥΔΚΥ)</t>
  </si>
  <si>
    <t>ΤΠΔΥ – ΤΠΔΚΥ (Κράτηση εργοδότη 8% υπαλλήλων ΟΠΑΔ-ΤΥΔΚΥ) – ασφαλ. μετά το 1993</t>
  </si>
  <si>
    <t>AZ</t>
  </si>
  <si>
    <t>AZERBAIJAN</t>
  </si>
  <si>
    <t>Αρεοπαγίτης</t>
  </si>
  <si>
    <t>Αρχαιολογικών Ερευνών</t>
  </si>
  <si>
    <t>Ένωση Τεχν.Π.Ν</t>
  </si>
  <si>
    <t>Ένωση Τεχνικών Πολεμικού Ναυτικού</t>
  </si>
  <si>
    <t>BA</t>
  </si>
  <si>
    <t>BOSNIA AND HERZEGOVINA</t>
  </si>
  <si>
    <t>Αντεισαγγελέας του Αρείου Πάγου</t>
  </si>
  <si>
    <t>Ειδικής Απασχόλησης Στελεχών Πρωτοβάθμιας και Δευτεροβάθμιας Εκπαίδευσης</t>
  </si>
  <si>
    <t>ΤΠΥΑΠ / ΤΕΑΠΑΣΑ (πρώην Ε.Τ.Υ.Α.Π)</t>
  </si>
  <si>
    <t>Τομέας Πρόνοιας Υπαλ. Αστυνομίας Πόλεων</t>
  </si>
  <si>
    <t>BB</t>
  </si>
  <si>
    <t>BARBADOS</t>
  </si>
  <si>
    <t>Σύμβουλος του Ελεγκτικού Συνεδρίου</t>
  </si>
  <si>
    <t>Ιατρ.Επιθ. 401 Γ.Σ.Ν/Ι.Ε.Δ.</t>
  </si>
  <si>
    <t>Ιδιωτικού Δικαίου Ορισμένου Χρόνου</t>
  </si>
  <si>
    <t>Χρονοεπίδομα</t>
  </si>
  <si>
    <t>Γενική Τράπεζα Ελλάδος</t>
  </si>
  <si>
    <t>Στρατιωτική</t>
  </si>
  <si>
    <t>AE</t>
  </si>
  <si>
    <t>UNITED ARAB EMIRATES</t>
  </si>
  <si>
    <t>Τεχνολογικής Εκπαίδευσης- Ν.3205/2003 άρ. 3 §1</t>
  </si>
  <si>
    <t>Ιδιωτικού Δικαίου Αορίστου Χρόνου</t>
  </si>
  <si>
    <t>Τρίμηνες Αποδοχές</t>
  </si>
  <si>
    <t>Εξομάλυνσης</t>
  </si>
  <si>
    <t>Γεωτεχν. Επιμ. Ελλ.</t>
  </si>
  <si>
    <t>Γεωτεχνικό  Επιμελητήριο  Ελλάδος</t>
  </si>
  <si>
    <t>Ξένη</t>
  </si>
  <si>
    <t>AF</t>
  </si>
  <si>
    <t>AFGHANISTAN</t>
  </si>
  <si>
    <t>Δευτεροβάθμιας Εκπαίδευσης-Ν.3205/2003 άρ. 3 §1</t>
  </si>
  <si>
    <t>Οικογενειακή Παροχή</t>
  </si>
  <si>
    <t>Γ.Σ.Α.Θ.Π</t>
  </si>
  <si>
    <t>Αναπληρωτής Καθηγητής Ανώτατης Εκκλησιαστικής Ακαδημίας</t>
  </si>
  <si>
    <t>Επίκουρος Καθηγητής Ανώτατης Εκκλησιατικής Ακαδημίας</t>
  </si>
  <si>
    <t>Λέκτορας Ανώτατης Εκκλησιαστικής Ακαδημίας</t>
  </si>
  <si>
    <t xml:space="preserve">Πανελλήνια Ένωση Γεωπόνων Σωματείο </t>
  </si>
  <si>
    <t>Πανελλήνια Ένωση Δασολόγων Δημοσίων Υπαλλήλων</t>
  </si>
  <si>
    <t>Σύλλογος Εργαζομένων Υπ. Γ. Μακεδονίας</t>
  </si>
  <si>
    <t>Πανελλήνιο Σωματείο Διοικ. Επιστ. Προς. Υπ. Γεωργίας</t>
  </si>
  <si>
    <t>4014500</t>
  </si>
  <si>
    <t>ΕΤΑΠ-ΜΜΕ-ΤΣΠΗΕΑΘ (Κύριας Ασφάλισης)</t>
  </si>
  <si>
    <t>Υπαλλήλων Υπουργείου Εσωτερικών</t>
  </si>
  <si>
    <t>ΠΡΟ.ΣΥ.ΥΠ.ΥΠΑ</t>
  </si>
  <si>
    <t>Προμηθευτικός Συνεταιρισμός Υπαλ.Υ.Π.Α</t>
  </si>
  <si>
    <t>DK</t>
  </si>
  <si>
    <t>DENMARK</t>
  </si>
  <si>
    <t>Καθηγητής μέλος ΔΕΠ Πανεπιστημίου πλήρους απασχόλησης</t>
  </si>
  <si>
    <t>ΠΣΑΥΟ</t>
  </si>
  <si>
    <t>Πανελλήνια Ομοσπονδία Αν.&amp;Θυμ. Υπ.&amp; Οπλιτών Στρατού Ξηράς - Αέρα</t>
  </si>
  <si>
    <t>DM</t>
  </si>
  <si>
    <t>DOMINICA</t>
  </si>
  <si>
    <t>Καθηγητής μέλος ΔΕΠ Πανεπιστημίου πλήρους απασχόλησης με καθήκοντα Πρύτανη</t>
  </si>
  <si>
    <t>Υπαλλήλων Υπουργείου Αγροτικής Ανάπτυξης και Τροφίμων</t>
  </si>
  <si>
    <t>Σ.Δ.Υ.Ν</t>
  </si>
  <si>
    <t>Σύλλογος Δημοσίων Υπαλ. Ναυτικού</t>
  </si>
  <si>
    <t>DO</t>
  </si>
  <si>
    <t xml:space="preserve">ΤΠΔΥ (ΕΙΔΙΚΗ ΕΙΣΦΟΡΑ 1% Ν.3986/2011)
</t>
  </si>
  <si>
    <t xml:space="preserve">Τομέας Πρόνοιας Δημοσίων Υπαλλήλων (ΕΙΔΙΚΗ ΕΙΣΦΟΡΑ 1% Ν.3986/2011)
</t>
  </si>
  <si>
    <t xml:space="preserve">ΤΠΔΥ - ΤΠΟΕΚΕ (ΕΙΔΙΚΗ ΕΙΣΦΟΡΑ 1% Ν.3986/2011)
</t>
  </si>
  <si>
    <t xml:space="preserve">Ταμείο Πρόνοιας Ορθοδόξου Εφημεριακού Κλήρου Ελλάδας (ΕΙΔΙΚΗ ΕΙΣΦΟΡΑ 1% Ν.3986/2011)
</t>
  </si>
  <si>
    <t xml:space="preserve">ΤΠΔΥ – ΤΠΥΝΠΔΔ (ΕΙΔΙΚΗ ΕΙΣΦΟΡΑ 1% Ν.3986/2011)
</t>
  </si>
  <si>
    <t xml:space="preserve">Τομέας Πρόνοιας Υπαλλήλων Νομικών Προσώπων Δημοσίου Δικαίου (Πρώην Ν.103/75) (ΕΙΔΙΚΗ ΕΙΣΦΟΡΑ 1% Ν.3986/2011)
</t>
  </si>
  <si>
    <t xml:space="preserve">ΤΠΔΥ - ΤΠΔΚΥ (ΕΙΔΙΚΗ ΕΙΣΦΟΡΑ 1% Ν.3986/2011)
</t>
  </si>
  <si>
    <t>Ε.Τ.Α.Α. – ΤΟΜΕΑΣ ΥΓΕΙΑΣ ΣΥΜΒΟΛΑΙΟΓΡΑΦΩΝ</t>
  </si>
  <si>
    <t>Ε.Τ.Α.Α. – ΤΟΜΕΑΣ ΑΣΦΑΛΙΣΗΣ ΣΥΜΒΟΛΑΙΟΓΡΑΦΩΝ - ΠΡΟΝΟΙΑΣ</t>
  </si>
  <si>
    <t xml:space="preserve">Ένωση Δικαστών και Εισαγγελέων
</t>
  </si>
  <si>
    <t>TAIWAN, PROVINCE OF CHINA</t>
  </si>
  <si>
    <t>ΥΠΟΠΤΕΡΑΡΧΟΣ</t>
  </si>
  <si>
    <t>Ι.Κ.Α Συντ.</t>
  </si>
  <si>
    <t>Ιδρυμα Κοινωνικών Ασφαλίσεων Υπερ Συντ/χων Δημοσίου</t>
  </si>
  <si>
    <t>TZ</t>
  </si>
  <si>
    <t>TANZANIA, UNITED REPUBLIC OF</t>
  </si>
  <si>
    <t>Ε.ΠΑ.ΠΑ.</t>
  </si>
  <si>
    <t>Ενωση Πυροσβεστών, Αρχιπυροσβεστών, Πυρονόμων Αττικής</t>
  </si>
  <si>
    <t>UA</t>
  </si>
  <si>
    <t>MICRONESIA, FEDERATED STATES OF</t>
  </si>
  <si>
    <t>Μέλος ΕΤΕΠ ΑΕΙ Κατηγορίας ΠΕ Βαθμίδας Α΄</t>
  </si>
  <si>
    <t>Μηχανικών Δημοσίου (7 και 6 τοις χιλίοις)</t>
  </si>
  <si>
    <t>Σωμ.Ναυτ.Νοσοκ. Αθηνών</t>
  </si>
  <si>
    <t>Σωματείο  Ναυτικού Νοσοκ. Αθηνών</t>
  </si>
  <si>
    <t>FO</t>
  </si>
  <si>
    <t>FAROE ISLANDS</t>
  </si>
  <si>
    <t>Μέλος ΕΤΕΠ ΑΕΙ Κατηγορίας ΠΕ Βαθμίδας Β΄</t>
  </si>
  <si>
    <t>Υπομηχανικών Δημοσίου (3 τοις χιλίοις)</t>
  </si>
  <si>
    <t>Σύλ.Πληροφορικής</t>
  </si>
  <si>
    <t>Πανελλήνιος Σύλλογος Πληροφορικής Δημοσίου</t>
  </si>
  <si>
    <t>FR</t>
  </si>
  <si>
    <t>FRANCE</t>
  </si>
  <si>
    <t>Μέλος ΕΤΕΠ ΑΕΙ Κατηγορίας ΠΕ Βαθμίδας Γ΄</t>
  </si>
  <si>
    <t>Ταχύτερης και αποτελεσματικότερης προώθησης ερευνητικών προγραμμάτων ερευνητικού προσωπικού ΚΕΠΕ</t>
  </si>
  <si>
    <t>Πάγια αποζημίωση Δικαστικών Λειτουργών και μελών του ΝΣΚ (πολύωρη παραμονή στην έδρα κ.λ.π.)</t>
  </si>
  <si>
    <t>Συνετ.Υπ.Εσ.Δ.Δ.&amp; Α.</t>
  </si>
  <si>
    <t>Συνεταιρισμός Υπ.Εσωτερικών Δημ Διοίκησης &amp; Αποκέντρωσης</t>
  </si>
  <si>
    <t>GH</t>
  </si>
  <si>
    <t>GHANA</t>
  </si>
  <si>
    <t>Μέλος ΕΤΕΠ ΑΕΙ Κατηγορίας ΔΕ Βαθμίδας Β΄</t>
  </si>
  <si>
    <t>Συν.Υπαλ. Ε.Υ.Π</t>
  </si>
  <si>
    <t>Συνεταιρισμός Υπαλ. Ε.Υ.Π</t>
  </si>
  <si>
    <t>2,2,10</t>
  </si>
  <si>
    <t>Πανελλήνια Ομοσπονδία Συνοριακών Φυλάκων</t>
  </si>
  <si>
    <t>Συλ.Διοκ.Προσ.ΤΕΙ Αθ.</t>
  </si>
  <si>
    <t>Σύλλογος Διοικητικού Προσωπικού ΤΕΙ Αθήνας</t>
  </si>
  <si>
    <t>Συλ.Πολ.Υπ.ΥΔΤ Περ.Πελοπ.</t>
  </si>
  <si>
    <t>2,2,41</t>
  </si>
  <si>
    <t>Νέα Έκδοση Κρατήσεων 2,47</t>
  </si>
  <si>
    <t>Προμηθευτικός και Καταναλωτικός Συνεταιρισμός Υπαλλήλων ΜΤΠΥ</t>
  </si>
  <si>
    <t> Ε.Τ.Ε.Α. - Τ.Ε.Α.Π.Ε.Ρ.Τ.Τ.</t>
  </si>
  <si>
    <t>Ταμείο Αλληλοβοηθείας Ιδιωτικού Προσωπικού Π.Ν</t>
  </si>
  <si>
    <t>Τακτική Εισφορά Ασφαλισμένου (5% για παλιούς και 4% για νέους)</t>
  </si>
  <si>
    <t>Έκτακτη Εισφορά 1% υπέρ Τ.Π.Π.Ε.Β.Ε.Β.Ε.Κ</t>
  </si>
  <si>
    <t>Εργοδοτική Εισφορά 3,5% (για παλιούς ασφαλισμένους)</t>
  </si>
  <si>
    <t>2,2,53</t>
  </si>
  <si>
    <t>Νέα Έκδοση Κρατήσεων 2,59</t>
  </si>
  <si>
    <t>Γενικός Σύμβουλος Β΄ Ο.Ε.Υ.</t>
  </si>
  <si>
    <t>Σύμβουλος Β΄ Ο.Ε.Υ.</t>
  </si>
  <si>
    <t>Γραμματέας Α΄ Ο.Ε.Υ.</t>
  </si>
  <si>
    <t>Γραμματέας Β΄ Ο.Ε.Υ.</t>
  </si>
  <si>
    <t>Γραμματέας Γ΄ Ο.Ε.Υ.</t>
  </si>
  <si>
    <t>Ακόλουθος  Ο.Ε.Υ.</t>
  </si>
  <si>
    <t>Αρχιταξινόμος</t>
  </si>
  <si>
    <t>Ταξινόμος</t>
  </si>
  <si>
    <t>Επιμελητής</t>
  </si>
  <si>
    <t>Ε΄</t>
  </si>
  <si>
    <t>ΣΤ'</t>
  </si>
  <si>
    <t>Ειδικός Εισηγητής Γ' Τάξεως</t>
  </si>
  <si>
    <t>Ειδικός Εισηγητής Β' Τάξεως</t>
  </si>
  <si>
    <t>Ειδικός Εισηγητής Α' Τάξεως</t>
  </si>
  <si>
    <t>Ιδρυμα Κοινωνικών Ασφαλίσεων Αναγνώριση Προϋπηρεσίας</t>
  </si>
  <si>
    <t>Σύλλογος Εργαζόμενων ΔΟΥ Ν.Μαγνησίας</t>
  </si>
  <si>
    <t>VU</t>
  </si>
  <si>
    <t>VANUATU</t>
  </si>
  <si>
    <t>ΑΡΧΗΓΟΣ ΕΛ.ΑΣ.</t>
  </si>
  <si>
    <t>Συλ.Υπ. ΜΤΠΥ</t>
  </si>
  <si>
    <t>Σύλλογος Υπαλλήλων Μετοχικού Ταμείου Πολιτικών Υπαλλήλων</t>
  </si>
  <si>
    <t>WF</t>
  </si>
  <si>
    <t>WALLIS AND FUTUNA</t>
  </si>
  <si>
    <t>Π.Ε.Υ.Φ.Α.</t>
  </si>
  <si>
    <t>Πανελλήνια Ένωση Υπαλ. Φυλάξεως Αρχαιοτήτων</t>
  </si>
  <si>
    <t>WS</t>
  </si>
  <si>
    <t>SAMOA</t>
  </si>
  <si>
    <t>ΤΑΠΙΤ - Τ.Πρ.Υπ.Οργ.Λιμ.Θεσ.</t>
  </si>
  <si>
    <t>Αποζημίωση υπαλλήλων και δικαστικών λειτουργών που τελούν σε εκπαιδευτική άδεια</t>
  </si>
  <si>
    <t>Νέα έκδοση επιδομάτων 2.13</t>
  </si>
  <si>
    <t>2/3 Υποστρατήγου</t>
  </si>
  <si>
    <t>ΑΡΧΙΠΛΟΗΓΟΣ ΠΕΙΡ</t>
  </si>
  <si>
    <t>ΑΡΧΙΠΛΟΗΓΟΣ ΕΠΑΡΧΙΑΣ</t>
  </si>
  <si>
    <t xml:space="preserve">ΠΛΟΗΓΟΣ ΠΕΙΡ </t>
  </si>
  <si>
    <t>ΠΛΟΗΓΟΣ ΕΠΑΡΧΙΑΣ</t>
  </si>
  <si>
    <t>ΝΑΥΤΗΣ (Δ)</t>
  </si>
  <si>
    <t>ΝΑΥΤΗΣ (ΑΔ)</t>
  </si>
  <si>
    <t>ΑΡΧΙΜΗΧΑΝΟΔΗΓΟΣ</t>
  </si>
  <si>
    <t>ΜΗΧΑΝΟΔΗΓΟΣ (Δ)</t>
  </si>
  <si>
    <t>ΚΥΒΕΡΝΗΤΗΣ (Δ)</t>
  </si>
  <si>
    <t>ΚΥΒΕΡΝΗΤΗΣ (ΑΔ)</t>
  </si>
  <si>
    <t>ΞΥΛΟΥΡΓΟΣ (ΑΔ)</t>
  </si>
  <si>
    <t>ΗΛΕΚΤΡΟΛΟΓΟΣ</t>
  </si>
  <si>
    <t>ΚΛΗΡΙΚΟΙ</t>
  </si>
  <si>
    <t>ΥΠΟΥΡΓΟΣ</t>
  </si>
  <si>
    <t>ΥΦΥΠΟΥΡΓΟΣ</t>
  </si>
  <si>
    <t>ΓΕΝΙΚΟΣ ΓΡΑΜΜΑΤΕΑΣ</t>
  </si>
  <si>
    <t>Διευθυντής Ερευνητικού Κέντρου</t>
  </si>
  <si>
    <t xml:space="preserve"> </t>
  </si>
  <si>
    <t>Νέα έκδοση Βαθμών 2.11</t>
  </si>
  <si>
    <t>Εισφορά υπέρ του Περιοδικού ΕΚΚΛΗΣΙΑ</t>
  </si>
  <si>
    <t>Αποστολική Διακονία</t>
  </si>
  <si>
    <t xml:space="preserve">Οικονομική παροχή υπαλλήλων Υπουργείου Εργασίας και Κοινωνικής Ασφάλισης    </t>
  </si>
  <si>
    <t>2,2,19</t>
  </si>
  <si>
    <t>Νέα Έκδοση Κρατήσεων 2,25</t>
  </si>
  <si>
    <t xml:space="preserve">Ένωση Διοικητικών Δικαστών
</t>
  </si>
  <si>
    <t>ΠΑ.Σ.Ο.ΝΟ.Π.</t>
  </si>
  <si>
    <t>2,2,75</t>
  </si>
  <si>
    <t>Νέα Έκδοση Κρατήσεων 2,81</t>
  </si>
  <si>
    <t>Δάνεια (Πρώην Γενικής) ΟΛΚΕΣ</t>
  </si>
  <si>
    <t>Δάνεια (Πρώην Γενικής) Ελληνικής Αστυνομίας</t>
  </si>
  <si>
    <t>Επιδόματα Υπαλλήλων Πλοηγικής Υπηρεσίας</t>
  </si>
  <si>
    <t>Μέλος ΕΕΔΙΠ ΑΕΙ κλάδου Ι ΠΕ Βαθμίδα Α΄</t>
  </si>
  <si>
    <t>Μέλος ΕΕΔΙΠ ΑΕΙ κλάδου Ι ΠΕ Βαθμίδα Β΄</t>
  </si>
  <si>
    <t>Εισηγητής του Ινστιτούτου Τεχνολογικής Εκπαίδευσης</t>
  </si>
  <si>
    <t xml:space="preserve">Συνοδού σκύλων </t>
  </si>
  <si>
    <t>LI</t>
  </si>
  <si>
    <t>LIECHTENSTEIN</t>
  </si>
  <si>
    <t>Σύμβουλος Παιδαγωγικού Ινστιτούτου</t>
  </si>
  <si>
    <t>Ναρκαλιευτών</t>
  </si>
  <si>
    <t>Τ.Ε.Α.Δ.Υ Εισφορά επί ΔΙΒΕΕΤ</t>
  </si>
  <si>
    <t>LK</t>
  </si>
  <si>
    <t>SRI LANKA</t>
  </si>
  <si>
    <t>Μόνιμος Πάρεδρος Παιδαγωγικού Ινστιτούτου</t>
  </si>
  <si>
    <t>Ειδική αποζημίωση στρατιωτικών πυροτεχνουργών</t>
  </si>
  <si>
    <t>Τ.Ε.Α.Η.Ε</t>
  </si>
  <si>
    <t>Ταμείο Επικουρικής Ασφάλισης Ηλεκτροτεχνιτών Ελλάδας</t>
  </si>
  <si>
    <t>LR</t>
  </si>
  <si>
    <t>LIBERIA</t>
  </si>
  <si>
    <t>Πάρεδρος με θητεία στο Παιδαγωγικό Ινστιτούτο</t>
  </si>
  <si>
    <t>Αποζημίωση εκπαιδευόμενων στρατιωτικών</t>
  </si>
  <si>
    <t>Τ.Ε.Α.Π.Ι.Ε.Ν</t>
  </si>
  <si>
    <t>Ταμ.Επικ.Ασφαλ.Προσ.Ιδρυμ.Εμπ.Ναυτικού</t>
  </si>
  <si>
    <t>LS</t>
  </si>
  <si>
    <t>LESOTHO</t>
  </si>
  <si>
    <t xml:space="preserve">2/3 ΓΕΕΘΑ </t>
  </si>
  <si>
    <t xml:space="preserve">2/3 ΓΕΠΣ </t>
  </si>
  <si>
    <t xml:space="preserve">1/3 Αντιστρατήγου </t>
  </si>
  <si>
    <t xml:space="preserve">2/3 Αντιστρατήγου </t>
  </si>
  <si>
    <t xml:space="preserve">1/3 Ταξιάρχου </t>
  </si>
  <si>
    <t xml:space="preserve">2/3 Ταξιάρχου </t>
  </si>
  <si>
    <t xml:space="preserve">1/2 Αστυνοµικού Διευθυντή </t>
  </si>
  <si>
    <t xml:space="preserve">2/3 Αστυνοµικού Διευθυντή </t>
  </si>
  <si>
    <t xml:space="preserve">2/3 Αστυνόµου Α΄ </t>
  </si>
  <si>
    <t xml:space="preserve">2/3 Αστυνόµου Β΄ </t>
  </si>
  <si>
    <t xml:space="preserve">1/2 Υπαστυνόµου Α΄ </t>
  </si>
  <si>
    <t xml:space="preserve">2/3 Υπαστυνόµου Α΄ </t>
  </si>
  <si>
    <t xml:space="preserve">1/2 Υπαστυνόµου Β΄ </t>
  </si>
  <si>
    <t>Κλάδος ΤΕ-2 του εκπαιδευτικού προσωπικού της δευτεροβάθμιας εκπαίδευσης</t>
  </si>
  <si>
    <t>Μερική Απ/ση</t>
  </si>
  <si>
    <t>ΣΤΡΑΤΗΓΟΣ</t>
  </si>
  <si>
    <t>GI</t>
  </si>
  <si>
    <t>GIBRALTAR</t>
  </si>
  <si>
    <t>Μέλος ΕΤΕΠ ΑΕΙ Κατηγορίας ΔΕ Βαθμίδας Γ΄</t>
  </si>
  <si>
    <t>Πάγια αποζημίωση για τη συμμετοχή στις συνεδριάσεις του Ανωτάτου Ειδικού Δικαστηρίου</t>
  </si>
  <si>
    <t>Συν.Υπαλ.Υπ.Γεωργίας</t>
  </si>
  <si>
    <t>Συνεταιρισμός Υπαλλήλων Υπουργείου Γεωργίας</t>
  </si>
  <si>
    <t>GL</t>
  </si>
  <si>
    <t>GREENLAND</t>
  </si>
  <si>
    <t>Μέλος ΕΤΕΠ ΑΕΙ Κατηγορίας ΔΕ Βαθμίδας Δ΄</t>
  </si>
  <si>
    <t>Ειδικό Επίδομα Ιατροδικαστικής Υπηρεσίας</t>
  </si>
  <si>
    <t>Συν.ΥΠΕΧΩΔΕ ν.Αττικής</t>
  </si>
  <si>
    <t>Αναπληρωτής Καθηγητής μέλος ΔΕΠ ΑΕΙ πλήρους απασχόλησης με καθήκοντα Κοσμήτορα - Προέδρου Τμήματος</t>
  </si>
  <si>
    <t>Υπαλλήλων τέως Υπουργείου Ανάπτυξης</t>
  </si>
  <si>
    <t>Σύλ.Εργ. ΔΟΥ ν. Αχαϊας - Ηλείας</t>
  </si>
  <si>
    <t>Σύλ. Εργαζομένων ΔΟΥ Ν. Αχαϊας - Ηλείας</t>
  </si>
  <si>
    <t>ER</t>
  </si>
  <si>
    <t>ERITREA</t>
  </si>
  <si>
    <t>Οργανισμός τουριστικής εκπαίδευσης &amp; κατάρτισης</t>
  </si>
  <si>
    <t>GP</t>
  </si>
  <si>
    <t>GUADELOUPE</t>
  </si>
  <si>
    <t>Τ.Α.Ι.Π.Ν</t>
  </si>
  <si>
    <t>ΕΤΕΑ Δ΄ Δ/ΝΣΗ ΤΕΑΠ-ΔΕΗ</t>
  </si>
  <si>
    <t>2,2,42</t>
  </si>
  <si>
    <t>Νέα Έκδοση Κρατήσεων 2,48</t>
  </si>
  <si>
    <t>RUSSIAN FEDERATION</t>
  </si>
  <si>
    <t>ΤΑΞΙΑΡΧΟΣ</t>
  </si>
  <si>
    <t>Ο.Σ.Κ.</t>
  </si>
  <si>
    <t>Οργανισμός Σχολικών Κτιρίων</t>
  </si>
  <si>
    <t>RW</t>
  </si>
  <si>
    <t>Εν.Υπ.ΠΣ.Ν.Αργολ.</t>
  </si>
  <si>
    <t>Ένωση Υπαλλήλων Πυροσβεστικού Σώματος Νομού Αργολίδας</t>
  </si>
  <si>
    <t>Προ.Συν.ΕΛΑΣ Αττικής</t>
  </si>
  <si>
    <t>Α.Τ.Π.Σ.Υ.Τ.Ε .  Τ.τ.Ε.</t>
  </si>
  <si>
    <t>ΤΑΜΕΙΟ ΑΥΤΑΣΦΑΛΕΙΑΣ  Τ.τ.Ε.</t>
  </si>
  <si>
    <t>ΕΠΙΚΟΥΡΙΚΗ ΣΥΝΤΑΞΗ Τ.τ.Ε.</t>
  </si>
  <si>
    <t>ΓΟΝΙΚΗ ΠΑΡΟΧΗ  Τ.τ.Ε.</t>
  </si>
  <si>
    <t>ΚΥΡΙΑ ΣΥΝΤΑΞΗ Τ.τ.Ε.</t>
  </si>
  <si>
    <t>Τ.Π.ΟΑΕΔ</t>
  </si>
  <si>
    <t>Ταμ. Επικουρ. Ασφαλ.-Προν. Προσ.ΕΡΤ -Τουρισμ. (Ασθενείας-Σύνταξης)</t>
  </si>
  <si>
    <t>MA</t>
  </si>
  <si>
    <t>MOROCCO</t>
  </si>
  <si>
    <t>Επιμελητής Γ΄ Γιατρός Εθνικού Συστήματος Υγείας</t>
  </si>
  <si>
    <t>ΤΑΥΤΕΚΩ - Τ.Ε.Α.Π.Π.ΕΡΤ.Τ- Πρόνοιας</t>
  </si>
  <si>
    <t>Διδακτικής Προετοιμασίας Εκπαιδευτικών Πρωτοβάθμιας και Δευτεροβάθμιας Εκπαίδευσης</t>
  </si>
  <si>
    <t>Ο.Ε.Ε.</t>
  </si>
  <si>
    <t>Οικον. Επιμελητήριο Ελλάδας</t>
  </si>
  <si>
    <t>CF</t>
  </si>
  <si>
    <t>CENTRAL AFRICAN REPUBLIC</t>
  </si>
  <si>
    <t>Εισηγητής του Συμβουλίου της Επικρατείας</t>
  </si>
  <si>
    <t>Σύλλογος Πολιτικού Προσωπικού ΥΔΤ ΝΔ Ελλάδος</t>
  </si>
  <si>
    <t>SH</t>
  </si>
  <si>
    <t>SAINT HELENA, ASCENSION AND TRISTAN DA CUNHA</t>
  </si>
  <si>
    <t>ΔΟΚΙΜΟΣ ΕΦΕΔΡΟΣ ΑΞΙΩΜΑΤΙΚΟΣ</t>
  </si>
  <si>
    <t>Συλ.Υπ.ΥΔΤ Β.Ελλάδος</t>
  </si>
  <si>
    <t>2,2,36</t>
  </si>
  <si>
    <t>Νέα Έκδοση Κρατήσεων 2,42</t>
  </si>
  <si>
    <t>Έκτακτη προσωρινή κράτηση από διαθεσιμότητα κ.λ.π. του ν.4093/2012</t>
  </si>
  <si>
    <t>BRUNEI DARUSSALAM</t>
  </si>
  <si>
    <t>Εφέτης Διοικητικών Δικαστηρίων</t>
  </si>
  <si>
    <t>Ειδική Παροχή Υπαλλήλων Κεντρικής Υπηρεσίας Υπουργείου Παιδείας</t>
  </si>
  <si>
    <t>Ο.Δ.Δ.Υ</t>
  </si>
  <si>
    <t>Ειδ. Λογαρ. Αρωγής Οικογ. Πολεμ. Αεροπορίας</t>
  </si>
  <si>
    <t>ΕΛΧΑΟΙΑ (ΕΛΑΙ)</t>
  </si>
  <si>
    <t>Τ.Ε.Α.Δ.Υ. - Τ.Ε.Α.Μ. Ν.Π.Δ.Δ.</t>
  </si>
  <si>
    <t>ΤΕΑΔΥ Τομέας Επικουρ. Ασφαλ. Μισθωτών Ν.Π.Δ.Δ.</t>
  </si>
  <si>
    <t>Τ.Ε.Α.Δ.Υ. - Τ.Ε.Α.Μ. Ν.Π.Δ.Δ. Αναγνώριση/Εξαγορά Προϋπηρεσίας</t>
  </si>
  <si>
    <t>Σ.Ε.ΠΕ.Θ.</t>
  </si>
  <si>
    <t>Σύλλογος Εργαζομένων Περιφέρειας Θεσσαλίας</t>
  </si>
  <si>
    <t>Συλ. Εργ.   Τ.Π.&amp;Δ.</t>
  </si>
  <si>
    <t>Σύλλογος Εργαζομένων Τ.Π.&amp; Δ.</t>
  </si>
  <si>
    <t>Ταμ. Αλληλ. Εν. Υπαλ. 5ης Τελ. Περιφ.</t>
  </si>
  <si>
    <t>Ταμείο Αλληλοβοηθ. (ΤΑΤΥ) Εν. Υπαλ. 5ης Τελων. Περιφ.</t>
  </si>
  <si>
    <t>Συλ. Εργ. Καβάλας- Δράμας</t>
  </si>
  <si>
    <t>Σύλλογος Εργαζομένων Καβάλας- Δράμας</t>
  </si>
  <si>
    <t>Κλάδος Σύνταξης</t>
  </si>
  <si>
    <t>Αναγνώριση Προϋπηρεσίας</t>
  </si>
  <si>
    <t>Εισφορές συνταξιούχων</t>
  </si>
  <si>
    <t>Πρόσθετο ποσοστό 20% στα τέλη χαρτοσήμου</t>
  </si>
  <si>
    <t>Λοιπά τέλη χαρτοσήμου</t>
  </si>
  <si>
    <t>Λοιπές απολήψεις</t>
  </si>
  <si>
    <t>Επιστροφές αποδοχών</t>
  </si>
  <si>
    <t>Απεργία / Στάση εργασίας</t>
  </si>
  <si>
    <t>Τέλη Πειθαρχικής διαδικασίας</t>
  </si>
  <si>
    <t>Λοιπά ειδικά έσοδα</t>
  </si>
  <si>
    <t>DOMINICAN REPUBLIC</t>
  </si>
  <si>
    <t>Καθηγητής μέλος ΔΕΠ Πανεπιστημίου πλήρους απασχόλησης με καθήκοντα Αντιπρύτανη</t>
  </si>
  <si>
    <t>Επιδόματα Γεωτεχνικών</t>
  </si>
  <si>
    <t>Στρ.Λέσχη Υ.ΕΘ.Α - ΓΕΣ</t>
  </si>
  <si>
    <t>Στρατιωτική  Λέσχη Υπ. Εθνικής  Άμυνας</t>
  </si>
  <si>
    <t>DZ</t>
  </si>
  <si>
    <t>Σταζ/Μαθητεία</t>
  </si>
  <si>
    <t>Αναπληρωτές</t>
  </si>
  <si>
    <t>Εποχικό προσωπικό</t>
  </si>
  <si>
    <t>Ν.103/75-ΟΙΚ.ΝΑΥΤΟΥ</t>
  </si>
  <si>
    <t>Οίκος Ναύτου</t>
  </si>
  <si>
    <t>ΕΠΙΚΕΛΕΥΣΤΗΣ Λ.Σ.</t>
  </si>
  <si>
    <t>Εν.Υπ.Π.Σ.Περ.Θεσ.</t>
  </si>
  <si>
    <t>Ένωση Υπαλλήλων Πυροσβεστικού Σώματος Περιφέρειας Θεσσαλίας</t>
  </si>
  <si>
    <t>ΣΥΛΛ. ΠΤΥΧ. ΜΗΧ. ΤΕΧΝ. ΤΟΜ. ΑΝΩΤ. ΕΚΠ. Δ.Υ. ΗΛΕΙΑΣ</t>
  </si>
  <si>
    <t>Πανελλήνια Ομοσπονδία Προσωπικού Οργανισμών Τοπικής Αυτοδιοίκησης</t>
  </si>
  <si>
    <t>2,2,59</t>
  </si>
  <si>
    <t>Νέα Έκδοση Κρατήσεων 2,65</t>
  </si>
  <si>
    <t>Ταμ.Επικ.Ασφ.Πρόν.Ασθέν.Εργαζομένων στα Λιμάνια /Κλάδος Πρόνοιας</t>
  </si>
  <si>
    <t>TF</t>
  </si>
  <si>
    <t xml:space="preserve">2/3 Υπαστυνόµου Β΄ </t>
  </si>
  <si>
    <t>2/3 Ανθυπαστυνόµου</t>
  </si>
  <si>
    <t xml:space="preserve">2/3 Αρχιφύλακα </t>
  </si>
  <si>
    <t xml:space="preserve">Δοκίµου Υπαστυνόµου </t>
  </si>
  <si>
    <t>2/3 Αστυνομικού Υποδιευθυντή</t>
  </si>
  <si>
    <t>ΑΝΤΙΣΤΡΑΤΗΓΟΣ Π.Σ.</t>
  </si>
  <si>
    <t>Εν.Υπ.Π.Σ.Περ.Ν.Αιγ.</t>
  </si>
  <si>
    <t>Ένωση Υπαλλήλων Πυροσβεστικού Σώματος Περιφέρειας Νοτίου Αιγαίου</t>
  </si>
  <si>
    <t>ΥΠΟΣΤΡΑΤΗΓΟΣ Π.Σ.</t>
  </si>
  <si>
    <t>Εν.Υπ.Π.Σ.Περ.Κρητ.</t>
  </si>
  <si>
    <t>Ένωση Υπαλλήλων Πυροσβεστικού Σώματος Περιφέρειας Κρήτης</t>
  </si>
  <si>
    <t>ΑΡΧΙΠΥΡΑΡΧΟΣ Π.Σ</t>
  </si>
  <si>
    <t>Εν.Υπ.Π.Σ.Νησ.Ροδ.&amp;Δωδ.</t>
  </si>
  <si>
    <t>Ένωση Υπαλλήλων Πυροσβεστικού Σώματος Νήσου Ρόδου &amp; Δωδεκανήσου</t>
  </si>
  <si>
    <t>ΠΥΡΑΡΧΟΣ Π.Σ</t>
  </si>
  <si>
    <t>Εν.Υπ.Π.Σ.Ν.Λακ.</t>
  </si>
  <si>
    <t>Ένωση Υπαλλήλων Πυροσβεστικού Σώματος Νομού Λακωνίας</t>
  </si>
  <si>
    <t>ΑΝΤΙΠΥΡΑΡΧΟΣ Π.Σ</t>
  </si>
  <si>
    <t>Εν.Υπ.Π.Σ.Ν.Χιου</t>
  </si>
  <si>
    <t>Ένωση Υπαλλήλων Πυροσβεστικού Σώματος Νομού Χίου</t>
  </si>
  <si>
    <t>ΕΠΙΠΥΡΑΓΟΣ Π.Σ</t>
  </si>
  <si>
    <t>ΙΚΑ-Προν.-Εφ.Απ.</t>
  </si>
  <si>
    <t>Ι.Κ.Α - Υπέρ Πρόνοιας-Εφάπαξ</t>
  </si>
  <si>
    <t>ΠΥΡΑΓΟΣ Π.Σ</t>
  </si>
  <si>
    <t>Συλ.Υπαλ.ΓΛΚ-Β</t>
  </si>
  <si>
    <t>ΥΠΟΠΥΡΑΓΟΣ Π.Σ</t>
  </si>
  <si>
    <t>Τ.Α.Υπ.Βουλής</t>
  </si>
  <si>
    <t>Ταμείο Αρωγής Υπαλλήλων Βουλής</t>
  </si>
  <si>
    <t>ΑΝΘΥΠΟΠΥΡΑΓΟΣ Π.Σ</t>
  </si>
  <si>
    <t>Τ.Ε.Α.Υ.Ε.Τ.</t>
  </si>
  <si>
    <t>Ταμείο Επικουρικής Ασφάλισεως Υπαλλήλων Εμπορίας Τροφίμων</t>
  </si>
  <si>
    <t>Εισφορά 5% στα τακτικά έσοδα των Κοινοτήτων</t>
  </si>
  <si>
    <t>Κράτηση σύνταξης Δημάρχων</t>
  </si>
  <si>
    <t>Εισφορά 10% στα έξοδα παράστασης των εν ενεργεία Δημάρχων</t>
  </si>
  <si>
    <t>Επιδόματα χειριστών αεροσκαφών ΥΠΑ</t>
  </si>
  <si>
    <t>Ειδική παροχή υπαλλήλων Περιφερειών (Άρθρο 36 Ν. 3731/2008)</t>
  </si>
  <si>
    <t>Χορηγία Προέδρου Δημοκρατίας</t>
  </si>
  <si>
    <t>Ειδικός Λειτουργικός Επιστήμονας Β΄ σε ερευνητικό κέντρο ή ανεξάρτητο ινστιτούτο ερευνών</t>
  </si>
  <si>
    <t>Ιατρών με ειδικότητα αναισθησιολόγου</t>
  </si>
  <si>
    <t>ΤΑΟΣΥΠΑ -Υ.Π.Α.</t>
  </si>
  <si>
    <t>IS</t>
  </si>
  <si>
    <t>ICELAND</t>
  </si>
  <si>
    <t>Ειδικός Λειτουργικός Επιστήμονας Γ΄ σε ερευνητικό κέντρο ή ανεξάρτητο ινστιτούτο ερευνών</t>
  </si>
  <si>
    <t>Ξενίας - Παράστασης και Ξένων Γλωσσών Διπλωματικών Υπαλλήλων</t>
  </si>
  <si>
    <t>Τ.Α.Ο.Χ</t>
  </si>
  <si>
    <t>Ταμ. Αρωγής Οπλιτών Χωροφυλακής</t>
  </si>
  <si>
    <t>IT</t>
  </si>
  <si>
    <t>ITALY</t>
  </si>
  <si>
    <t>2,2,21</t>
  </si>
  <si>
    <t>Τ.Σ.Μ.Ε.Δ.Ε. εφάπαξ παροχών</t>
  </si>
  <si>
    <t>Τ.Σ.Μ.Ε.Δ.Ε. υγεία τεχνικών</t>
  </si>
  <si>
    <t>Τ.Ε.Α.Δ.Υ. - Τ.Ε.Α.Π.Ο.Κ.Α. Πρόσθετες Αποδοχές</t>
  </si>
  <si>
    <t>Τ.Ε.Α.Δ.Υ. - Τ.Ε.Α.Π.Ο.Κ.Α. Διαφορά αποδοχών λόγω μισθολογικής προαγωγής</t>
  </si>
  <si>
    <t>Τ.Ε.Α.Δ.Υ. - Τ.Ε.Α.Π.Ο.Κ.Α. Παλαιοί Ασφαλισμένοι</t>
  </si>
  <si>
    <t>Τ.Ε.Α.Δ.Υ. - Τ.Ε.Α.Π.Ο.Κ.Α. Νέοι Ασφαλισμένοι</t>
  </si>
  <si>
    <t>Επιτελείο Υ.ΕΘ.Α/ Δ/νση Εφέδρων Πολεμιστών- Θυμάτων-Αναπήρων</t>
  </si>
  <si>
    <t>AX</t>
  </si>
  <si>
    <t>ÅLAND ISLANDS</t>
  </si>
  <si>
    <t xml:space="preserve">ΟΜΕ-ΕΥΠ </t>
  </si>
  <si>
    <t xml:space="preserve"> ΟΜΕ-ΕΥΠ (Ομοσπονδία Εργαζομένων Εθνικής Υπηρεσίας Πληροφοριών)</t>
  </si>
  <si>
    <t xml:space="preserve">Ενιαίο Ταμείο Ανεξάρτητα Απασχολουμένων / Τομέας Υγείας Δικηγόρων Θεσσαλονίκης </t>
  </si>
  <si>
    <t>ΣΤ0</t>
  </si>
  <si>
    <t>Ε0</t>
  </si>
  <si>
    <t>Δ0</t>
  </si>
  <si>
    <t>Γ0</t>
  </si>
  <si>
    <t>Β0</t>
  </si>
  <si>
    <t>Α0</t>
  </si>
  <si>
    <t>Ε1</t>
  </si>
  <si>
    <t>Δ1</t>
  </si>
  <si>
    <t>Γ1</t>
  </si>
  <si>
    <t>Β1</t>
  </si>
  <si>
    <t>Α1</t>
  </si>
  <si>
    <t>Ε2</t>
  </si>
  <si>
    <t>Δ2</t>
  </si>
  <si>
    <t>Γ2</t>
  </si>
  <si>
    <t>Β2</t>
  </si>
  <si>
    <t>Α2</t>
  </si>
  <si>
    <t>Ε3</t>
  </si>
  <si>
    <t>Δ3</t>
  </si>
  <si>
    <t>Γ3</t>
  </si>
  <si>
    <t>Β3</t>
  </si>
  <si>
    <t>Α3</t>
  </si>
  <si>
    <t>2,2,71</t>
  </si>
  <si>
    <t>Νέα Έκδοση Κρατήσεων 2,77</t>
  </si>
  <si>
    <t>ΤΟ ΠΟΤΑΜΙ – ΚΡΑΤΗΣΗ ΥΠΕΡ ΚΟΜΜΑΤΟΣ</t>
  </si>
  <si>
    <t>Δάνεια ΙΚΑ</t>
  </si>
  <si>
    <t>Απαιτήσεις Αντιλογισμού ΙΚΑ</t>
  </si>
  <si>
    <t>Μέλος ΕΤΕΠ ΑΕΙ Κατηγορίας ΤΕ Βαθμίδας Α΄</t>
  </si>
  <si>
    <t>Βοηθών Εξεταστών Υπουργείου Μεταφορών και Ν.Α.</t>
  </si>
  <si>
    <t>Σύλ.Υπαλ.Εθν.Τυπογρ.</t>
  </si>
  <si>
    <t>Σύλλογος Υπαλ. Εθνικού Τυπογραφείου</t>
  </si>
  <si>
    <t>GD</t>
  </si>
  <si>
    <t>GRENADA</t>
  </si>
  <si>
    <t>SOUTH GEORGIA AND THE SOUTH SANDWICH ISLANDS</t>
  </si>
  <si>
    <t>ΤΕΑΠΑΣΑ / ΤΠΑ  (πρώην Τ.Α.Α.Σ)</t>
  </si>
  <si>
    <t>Τομέας Πρόνοιας Αστυνομικών</t>
  </si>
  <si>
    <t>GT</t>
  </si>
  <si>
    <t>GUATEMALA</t>
  </si>
  <si>
    <t>Ειδικό ερευνητικό Ερευνητών και Ειδικών Λειτουργικών Επιστημόνων</t>
  </si>
  <si>
    <t>Τ.Α.Α.Θ.Π</t>
  </si>
  <si>
    <t>Ταμείο Αρωγής Αναπ.&amp; Θυμάτων Πολέμου</t>
  </si>
  <si>
    <t>GU</t>
  </si>
  <si>
    <t>GUAM</t>
  </si>
  <si>
    <t>GW</t>
  </si>
  <si>
    <t>GUINEA-BISSAU</t>
  </si>
  <si>
    <t>Αμοιβή Αποδοτικότητας Ερευνητών και Ειδικών Λειτουργικών Επιστημόνων</t>
  </si>
  <si>
    <t>Τ.Α.Ε</t>
  </si>
  <si>
    <t>Ταμείο Ασφάλισης Εμπόρων</t>
  </si>
  <si>
    <t>GY</t>
  </si>
  <si>
    <t>GUYANA</t>
  </si>
  <si>
    <t>Καθηγητής μέλος ΕΠ ΤΕΙ πλήρους απασχόλησης</t>
  </si>
  <si>
    <t>Τ.Α.Π.Π.Π.Α</t>
  </si>
  <si>
    <t>Ταμ. Αρωγής Πολιτικού Προσωπ. Π.Α</t>
  </si>
  <si>
    <t>HK</t>
  </si>
  <si>
    <t>HONG KONG</t>
  </si>
  <si>
    <t>Αναπληρωτής Καθηγητής μέλος ΕΠ ΤΕΙ πλήρους απασχόλησης</t>
  </si>
  <si>
    <t>UG</t>
  </si>
  <si>
    <t>UGANDA</t>
  </si>
  <si>
    <t>ΑΝΤΙΣΜΗΝΑΡΧΟΣ</t>
  </si>
  <si>
    <t>ΤΕΑΠΟΖΟ</t>
  </si>
  <si>
    <t>Τ.Ε.Α.Π.Ο.Ζ.Ο.</t>
  </si>
  <si>
    <t>Προμηθευτικός &amp; Καταναλωτικός Συν/σμός Υπαλ. ΓΛΚ</t>
  </si>
  <si>
    <t>CZ</t>
  </si>
  <si>
    <t>CZECH REPUBLIC</t>
  </si>
  <si>
    <t>Ιατροδικαστής Β΄ Τάξεως</t>
  </si>
  <si>
    <t>Υπαλλήλων ΥΠΑ (2 eurocontrol και μία απόφαση του 1997)</t>
  </si>
  <si>
    <t>ΠΡΟ.ΣΥ.ΥΠ.ΥΓΕΙΑΣ</t>
  </si>
  <si>
    <t>Προμηθ.&amp;Καταναλ. Συνεταιρισμός Υπ. Υγείας-Πρόνοιας</t>
  </si>
  <si>
    <t>GERMANY</t>
  </si>
  <si>
    <t>Ιατροδικαστής Γ΄ Τάξεως</t>
  </si>
  <si>
    <t>Υπαλλήλων τέως ΥΠΕΧΩΔΕ</t>
  </si>
  <si>
    <t>ΠΡΟ.ΣΥ.ΥΠ.ΥΕΝ</t>
  </si>
  <si>
    <t>Επίκουρος Καθηγητής μέλος ΔΕΠ Πανεπιστημίου μερικής απασχόλησης</t>
  </si>
  <si>
    <t>Σύλ.Μον.Δημ.Υπαλ. Ναυστάθμου Κρήτης</t>
  </si>
  <si>
    <t>Σύλ. Μονίμων Δημ. Υπαλ. Ναυστάθμου Κρήτης</t>
  </si>
  <si>
    <t>FK</t>
  </si>
  <si>
    <t>FALKLAND ISLANDS (MALVINAS)</t>
  </si>
  <si>
    <t>Λέκτορας μέλος ΔΕΠ Πανεπιστημίου μερικής απασχόλησης</t>
  </si>
  <si>
    <t>Υπαλλήλων Περιφερειών που υπηρετούν σε Δ/νσεις Αλλοδαπών και Μετανάστευσης</t>
  </si>
  <si>
    <t>Σύλ. Μον.Δημ.Υπαλ. ΠΕ 9</t>
  </si>
  <si>
    <t>Σύλλογος Μονίμων Δημ. Υπαλλήλων ΠΕ 9</t>
  </si>
  <si>
    <t>FM</t>
  </si>
  <si>
    <t>Σύλ.Ραδιοτηλεγραφητών Χειριστών ΓΕΝ</t>
  </si>
  <si>
    <t>Σύλλογος Ραδιοτηλεγραφητών Χειριστών ΓΕΝ</t>
  </si>
  <si>
    <t>GA</t>
  </si>
  <si>
    <t>GABON</t>
  </si>
  <si>
    <t>Μέλος ΕΤΕΠ ΑΕΙ Κατηγορίας ΠΕ Βαθμίδας Δ΄</t>
  </si>
  <si>
    <t>Σύλλογος Υπαλλήλων Υπ. Πολιτισμού Βόρειας Ελλάδας</t>
  </si>
  <si>
    <t>ΑΝΤΙΝΑΥΑΡΧΟΣ Λ.Σ</t>
  </si>
  <si>
    <t>Ν.103/75-Ε.Ο.Κ.</t>
  </si>
  <si>
    <t>Εθνικός Οργανισμός Καπνού</t>
  </si>
  <si>
    <t>ΥΠΟΝΑΥΑΡΧΟΣ Λ.Σ.</t>
  </si>
  <si>
    <t>SOUTH AFRICA</t>
  </si>
  <si>
    <t>ΑΣΤΥΝΟΜΙΚΟΣ Δ/ΝΤΗΣ</t>
  </si>
  <si>
    <t>ΓΕΝ/ΚΤΝ</t>
  </si>
  <si>
    <t>Γενικό Επιτελείο  Ναυτικού, Κεντρικό Ταμείο Ναυτικού</t>
  </si>
  <si>
    <t>ZM</t>
  </si>
  <si>
    <t>ZAMBIA</t>
  </si>
  <si>
    <t>ΑΣΤΥΝΟΜΙΚΟΣ ΥΠ/ΝΤΗΣ</t>
  </si>
  <si>
    <t>Τ.Ε.Α.Ε.Ι.Γ.Ε.</t>
  </si>
  <si>
    <t>Ταμείο Επικ. Ασφάλισης Εκπαιδ/κών Ιδιωτικής Γεν. Εκπαίδευσης</t>
  </si>
  <si>
    <t>ZW</t>
  </si>
  <si>
    <t xml:space="preserve">Τομέας Σύνταξης Προσωπικού Ημερησίων Εφημερίδων Αθηνών και Θεσσαλονίκης. </t>
  </si>
  <si>
    <t>4027400</t>
  </si>
  <si>
    <t>ΕΤΑΠ-ΛΑΠΗΕΑΘ-Ανεργίας</t>
  </si>
  <si>
    <t>Λογαριασμός Ανεργίας Προσωπικού Ημερησίων Εφημερίδων Αθηνών και Θεσσαλονίκης.</t>
  </si>
  <si>
    <t>ΕΤΑΠ-ΜΜΕ-ΤΠΙΣΥΤ (Πρόνοιας)</t>
  </si>
  <si>
    <t>Τομέας Πρόνοιας Ιδιοκτητών, Συντακτών και Υπαλλήλων Τύπου.</t>
  </si>
  <si>
    <t>ΕΤΑΠ-ΜΜΕ-ΤΕΑΙΣΥΤ (Επικουρικής Ασφάλισης)</t>
  </si>
  <si>
    <t>Τομέας Επικουρικής Ασφάλισης Ιδιοκτητών, Συντακτών και Υπαλλήλων Τύπου.</t>
  </si>
  <si>
    <t>NEW CALEDONIA</t>
  </si>
  <si>
    <t>Βοηθός Επίσκοπος της Εκκλησίας της Ελλάδας</t>
  </si>
  <si>
    <t>Βασικός μισθός εκπ. Προσωπικού πδ.407/1980</t>
  </si>
  <si>
    <t>Τ.Υ.Δ.Κ.Υ</t>
  </si>
  <si>
    <t>Ταμείο Υγείας Δημοτικών &amp; Κοινοτικών Υπαλλήλων</t>
  </si>
  <si>
    <t>NE</t>
  </si>
  <si>
    <t>NIGER</t>
  </si>
  <si>
    <t>Καθηγητής Ακαδημίας Εμπορικού Ναυτικού</t>
  </si>
  <si>
    <t>Εκτελεση δικαστικων αποφάσεων</t>
  </si>
  <si>
    <t>Ταμ.Υγ.Υπαλ.-ΕΤΕ</t>
  </si>
  <si>
    <t>Ταμείο Υγείας Υπαλλήλων Εθνικής Τράπεζας</t>
  </si>
  <si>
    <t>NF</t>
  </si>
  <si>
    <t>NORFOLK ISLAND</t>
  </si>
  <si>
    <t>Επίκουρος Καθηγητής Ακαδημίας Εμπορικού Ναυτικού</t>
  </si>
  <si>
    <t>Στρατιωτικών που υπηρετούν στην Προεδρία της Δημοκρατίας</t>
  </si>
  <si>
    <t>Τ.Υ.Δ.Ε</t>
  </si>
  <si>
    <t>PM</t>
  </si>
  <si>
    <t>SAINT PIERRE AND MIQUELON</t>
  </si>
  <si>
    <t>Αγρονομικός Υποδιευθυντής</t>
  </si>
  <si>
    <t>Σύλ.Διοικ.ΤΕΙ Πειραιά</t>
  </si>
  <si>
    <t>Σύλογος Διοικητικών ΤΕΙ Πειραιά</t>
  </si>
  <si>
    <t>PN</t>
  </si>
  <si>
    <t>Λογ/σμός Ενίσχυσης Προσ.Λιμεν.Σώματος</t>
  </si>
  <si>
    <t>BM</t>
  </si>
  <si>
    <t>BERMUDA</t>
  </si>
  <si>
    <t xml:space="preserve">Συλ. Εργ. στις Δ.Ο.Υ. Φθιώτιδας-Φωκίδας-Ευρυτανίας </t>
  </si>
  <si>
    <t>Τ.Π.&amp; Δ. (κατασχέσεις)</t>
  </si>
  <si>
    <t>Ταμείο Παρακαταθηκών &amp; Δανείων - κατασχέσεις</t>
  </si>
  <si>
    <t>Συλ. Υπ. Κλ. Διοικ. Γραμ.</t>
  </si>
  <si>
    <t>Σύλλογος Υπαλ. Κλάδου Διοικητικών Γραμματέων</t>
  </si>
  <si>
    <t>ΙΚΑ ΕΤΑΜ (ΕΤΕΑΜ)</t>
  </si>
  <si>
    <t>ΙΚΑ Διεύθυνση Οικονομικών Υπηρεσιών</t>
  </si>
  <si>
    <t>Αθλ.Εν.Πυρ.Ελλάδας</t>
  </si>
  <si>
    <t>Αθλητική Ένωση Πυροσβεστών Ελλάδας</t>
  </si>
  <si>
    <t>Ε.Α.Υ.Α</t>
  </si>
  <si>
    <t>Ένωση Αστυνομικών Υπαλλήλων Αττικής</t>
  </si>
  <si>
    <t>Συλ. Εργ. ΑΔΑΕ</t>
  </si>
  <si>
    <t>Σύλλογος Εργαζομένων Αρχής Διασφάλισης Απορρήτου Επικοινωνιών</t>
  </si>
  <si>
    <t>Συλ. Μον. Δ.Υ. Τεχν. Αττ. Π.Ν.</t>
  </si>
  <si>
    <t>Σύλλογος Μονίμων Δημοσίων Υπαλλήλων Τεχνικών Αττικής Πολεμικού Ναυτικού</t>
  </si>
  <si>
    <t>Ι.Κ.Α.-ΕΤΑΜ κλ. ΤΑΠ-ΔΕΗ</t>
  </si>
  <si>
    <t>Ι.Κ.Α. - Ε.Τ.Α.Μ. υποκατάστημα ασφαλισμένων ΤΑΠ-ΔΕΗ.</t>
  </si>
  <si>
    <t>Εν. Συντηρ. Αρχαιοτ ΥΠΠΟ</t>
  </si>
  <si>
    <t>ΕΜΑΚ</t>
  </si>
  <si>
    <t>Τ.Ε.Α.Δ.Υ Αναγνώρισης/Εξαγοράς Προϋπηρεσίας</t>
  </si>
  <si>
    <t>LB</t>
  </si>
  <si>
    <t>LEBANON</t>
  </si>
  <si>
    <t>Σύμβουλος του Ινστιτούτου Τεχνολογικής Εκπαίδευσης</t>
  </si>
  <si>
    <t>Αστυνομικών λόγω παθήματος στην Υπηρεσία</t>
  </si>
  <si>
    <t>Τ.Ε.Α.Δ.Υ - Πρόσθετων Αποδοχών</t>
  </si>
  <si>
    <t>LC</t>
  </si>
  <si>
    <t>SAINT LUCIA</t>
  </si>
  <si>
    <t>Συνετ. Υπ. ΓΓΚΑ</t>
  </si>
  <si>
    <t>Συν/σμός Υπαλλήλων Γ.Γ.Κ.Α.</t>
  </si>
  <si>
    <t>SV</t>
  </si>
  <si>
    <t>EL SALVADOR</t>
  </si>
  <si>
    <t>ΥΠΟΝΑΥΑΡΧΟΣ</t>
  </si>
  <si>
    <t>Ε.Ε.Α.Α.</t>
  </si>
  <si>
    <t>Ενωση Ελλήνων Αποστράτων Αξιωματικών</t>
  </si>
  <si>
    <t>SY</t>
  </si>
  <si>
    <t>SYRIAN ARAB REPUBLIC</t>
  </si>
  <si>
    <t>ΑΡΧΙΠΛΟΙΑΡΧΟΣ</t>
  </si>
  <si>
    <t>Συνετ.Υπ.Ελεγκ.Συνεδ.</t>
  </si>
  <si>
    <t>Συν/σμός Υπαλλήλων Ελεγκτικού Συνεδρίου</t>
  </si>
  <si>
    <t>SZ</t>
  </si>
  <si>
    <t>SWAZILAND</t>
  </si>
  <si>
    <t>ΠΛΟΙΑΡΧΟΣ</t>
  </si>
  <si>
    <t>Σ.Υ.Α.Τ.</t>
  </si>
  <si>
    <t>Σύλλογος Υπαλλήλων Ασφαλιστικών Ταμείων</t>
  </si>
  <si>
    <t>TC</t>
  </si>
  <si>
    <t>TURKS AND CAICOS ISLANDS</t>
  </si>
  <si>
    <t>ΑΝΤΙΠΛΟΙΑΡΧΟΣ</t>
  </si>
  <si>
    <t>Κ.Π.Υ. Ο.Λ.Π.</t>
  </si>
  <si>
    <t>COSTA RICA</t>
  </si>
  <si>
    <t>Πάρεδρος του Νομικού Συμβουλίου του Κράτους</t>
  </si>
  <si>
    <t>ΠΟΕΠΛΣ</t>
  </si>
  <si>
    <t>Πανελλήνια Ομοσπονδία Ενώσεων Προσωπικού Λιμ. Σώματος</t>
  </si>
  <si>
    <t>CU</t>
  </si>
  <si>
    <t>CUBA</t>
  </si>
  <si>
    <t>Δικαστικός Αντιπρόσωπος Α΄ Τάξεως του Νομικού Συμβουλίου του Κράτους</t>
  </si>
  <si>
    <t>Ειδικό επίδομα υπαλλήλων πρώην ΥΠΕΘΟ και ΕΣΥΕ</t>
  </si>
  <si>
    <t>ΠΟΕ-ΔΟΥ</t>
  </si>
  <si>
    <t>CV</t>
  </si>
  <si>
    <t>CAPE VERDE</t>
  </si>
  <si>
    <t>ΑΝΘΥΠΟΠΛΟΙΑΡΧΟΣ</t>
  </si>
  <si>
    <t>Τ.Α.Π.Ο.Α.Ε.Δ.</t>
  </si>
  <si>
    <t>Ταμείο Αλληλοβοήθειας Προσωπικού Οργανισμού Απασχόλησης Εργ.Δυναμικού</t>
  </si>
  <si>
    <t>TH</t>
  </si>
  <si>
    <t>THAILAND</t>
  </si>
  <si>
    <t>ΣΗΜΑΙΟΦΟΡΟΣ</t>
  </si>
  <si>
    <t>TJ</t>
  </si>
  <si>
    <t>TAJIKISTAN</t>
  </si>
  <si>
    <t>TK</t>
  </si>
  <si>
    <t>TOKELAU</t>
  </si>
  <si>
    <t>ΑΡΧΙΚΕΛΕΥΣΤΗΣ</t>
  </si>
  <si>
    <t>TL</t>
  </si>
  <si>
    <t>TIMOR-LESTE</t>
  </si>
  <si>
    <t>ΕΠΙΚΕΛΕΥΣΤΗΣ</t>
  </si>
  <si>
    <t>TM</t>
  </si>
  <si>
    <t>TURKMENISTAN</t>
  </si>
  <si>
    <t>ΚΕΛΕΥΣΤΗΣ</t>
  </si>
  <si>
    <t>Οικ.Συν/σμός Αξιωμ.&amp; Ανθυπ.τέως Α.Π.</t>
  </si>
  <si>
    <t>Οικοδομικός Συνεταιρισμός Αξιωματικών και Ανθυπαστυνόμων τέως Α.Π.</t>
  </si>
  <si>
    <t>TN</t>
  </si>
  <si>
    <t>TUNISIA</t>
  </si>
  <si>
    <t>ΔΙΟΠΟΣ</t>
  </si>
  <si>
    <t>Συλ.Υπαλ.Περ.Β.Αιγαίου</t>
  </si>
  <si>
    <t>Υπαλλήλων τέως Υπουργείου Τουριστικής Ανάπτυξης</t>
  </si>
  <si>
    <t>Σύλ.Ελεγκ.Εν.Κυκλ.-Υ.Π.Α.</t>
  </si>
  <si>
    <t>Σύλλογος Ελεγκτών Εναέριας Κυκλοφορίας-Υ.Π.Α.</t>
  </si>
  <si>
    <t>EG</t>
  </si>
  <si>
    <t>EGYPT</t>
  </si>
  <si>
    <t>Αναπληρωτής Καθηγητής μέλος ΔΕΠ Πανεπιστημίου πλήρους απασχόλησης με καθήκοντα Αντιπρύτανη</t>
  </si>
  <si>
    <t>Υπαλλήλων ΕΟΤ</t>
  </si>
  <si>
    <t>2,2,17</t>
  </si>
  <si>
    <t>Νέα Έκδοση Κρατήσεων 2,23</t>
  </si>
  <si>
    <t>Ε.Τ.Α.Α. – ΤΟΜΕΑΣ ΑΣΦΑΛΙΣΗΣ ΣΥΜΒΟΛΑΙΟΓΡΑΦΩΝ - ΕΠΙΚΟΥΡΙΚΟ</t>
  </si>
  <si>
    <t>Εν. Συλ. Εργαζομένων Περιφ. Αν. Μακ. &amp; Θράκης (Υπ. κ. Σελβιέρη Γ.)</t>
  </si>
  <si>
    <t>Ο.Τ.Υ.Ε. - Ασφάλιση</t>
  </si>
  <si>
    <t>Ομοσπονδία Τελωνειακών Υπαλλήλων Ελλάδος - Ασφάλιση</t>
  </si>
  <si>
    <t>Λογ/σμός Αλληλ/ας Προσ. Λ.Σ.</t>
  </si>
  <si>
    <t>Λογαριασμός Αλληλοβοήθειας Προσωπικού Λιμενικού Σώματος</t>
  </si>
  <si>
    <t>Τ.Ε.Α.Α.Π.Α.Ε.</t>
  </si>
  <si>
    <t>Ταμείο Επικουρικής Ασφάλισης Ασφαλιστικών Επιχειρήσεων</t>
  </si>
  <si>
    <t>Σύλλογος ΔΛΓΥ</t>
  </si>
  <si>
    <t>Σύλλογος Πτυχιούχων Υπαλλήλων Διοικητικής, Λογιστικής &amp; Γραμματειακής Υποστήριξης ΥΠΕΞ</t>
  </si>
  <si>
    <t>Π.Ο.Υ.Ε.Φ.</t>
  </si>
  <si>
    <t>Πανελλήνια Ομοσπονδία Υπαλλήλων Εξωτερικής Φρούρησης</t>
  </si>
  <si>
    <t>Τ.Α.ΥΠ.ΕΣ.Δ.Δ.Α</t>
  </si>
  <si>
    <t>Ταμείο Αλληλοβοηθείας ΥΠ.ΕΣ.Δ.Δ.Α</t>
  </si>
  <si>
    <t>Ν. 103/75 - Τ.Α.Ε.</t>
  </si>
  <si>
    <t>Ταμείο Ασφάλισης Εμπόρων (Ν. 103/75)</t>
  </si>
  <si>
    <t>ΕΛΚΕΘΕ</t>
  </si>
  <si>
    <t>Ελληνικό Κέντρο Θαλασσίων Ερευνών</t>
  </si>
  <si>
    <t>Βαρβάκειο Ίδρυμα</t>
  </si>
  <si>
    <t>Επιτρ. Ολυμπ. Κληροδ.</t>
  </si>
  <si>
    <t>Επιτροπή Ολύμπιων Κληροδοτημάτων</t>
  </si>
  <si>
    <t>Ι.Γ.Μ.Ε. Εφάπαξ</t>
  </si>
  <si>
    <t>Ινστιτούτο Γεωλογικών &amp; Μεταλλευτικών Ερευνών</t>
  </si>
  <si>
    <t>Συλ. Εργ. Δ.Ο.Υ. Ν. Λέσβου, Χίου, Μυτ.</t>
  </si>
  <si>
    <t>ΤΑΥΤΕΚΩ - ΕΙΣΦΟΡΕΣ ΣΕ ΧΡΗΜΑ (ΤΑΠ-ΟΤΕ)</t>
  </si>
  <si>
    <t>ΤΑΥΤΕΚΩ - ΕΙΣΦΟΡΕΣ ΣΕ ΧΡΗΜΑ (ΤΑΠ-ΗΛΠΑΠ)</t>
  </si>
  <si>
    <t>ΤΑΥΤΕΚΩ - ΕΙΣΦΟΡΕΣ ΣΕ ΧΡΗΜΑ (ΤΑΠ-ΗΣΑΠ)</t>
  </si>
  <si>
    <t>Δεδουλευμένα που καταβάλλονται στις 27(κ αφορούν τον τρέχοντα μήνα)</t>
  </si>
  <si>
    <t>Δεδουλευμένα που καταβάλλονται στις 27(κ αφορούν τον προηγούμενο μήνα)</t>
  </si>
  <si>
    <t>Δεδουλευμένα που καταβάλλονται στις 13(κ αφορούν τον προηγούμενο μήνα)</t>
  </si>
  <si>
    <t>Ειδική αμοιβή για κλινικό και εργαστηριακό έργο που παρέχουν οι πανεπιστημιακοί ιατροί σε Νοσοκομεία του ΕΣΥ</t>
  </si>
  <si>
    <t>Ειδική πρόσθετη αποζημίωση σε επιθεωρητές υγείας</t>
  </si>
  <si>
    <t>2,2,76</t>
  </si>
  <si>
    <t>Νέα Έκδοση Κρατήσεων 2,82</t>
  </si>
  <si>
    <t>Ένωση Ειδικών Φρουρών Κεντρικής Μακεδονίας</t>
  </si>
  <si>
    <t xml:space="preserve">ΠΑΝΕΛΛΗΝΙΑ ΕΝΩΣΗ ΓΕΩΠΟΝΩΝ ΔΗΜΟΣΙΩΝ ΥΠΑΛΛΗΛΩΝ (ΠΕΓΔΥ)
</t>
  </si>
  <si>
    <t>Εκπαιδευτικός σε οργανική θέση στην Ειδική Παιδαγωγική Ακαδημία Θεσσαλονίκης</t>
  </si>
  <si>
    <t>ΕΚΑΜ</t>
  </si>
  <si>
    <t>Τ.Ε.Α.Δ.Υ Νεοδιορισμού (Εγγραφή 1/2)</t>
  </si>
  <si>
    <t>LA</t>
  </si>
  <si>
    <t>LAO PEOPLE'S DEMOCRATIC REPUBLIC</t>
  </si>
  <si>
    <t>Εξομάλυνσης μισθολογικών διαφορών για όλους τους στρατιωτικούς εν γένει</t>
  </si>
  <si>
    <t>KG</t>
  </si>
  <si>
    <t>KYRGYZSTAN</t>
  </si>
  <si>
    <t>Επιστημονικό Ερευνητικό Προσωπικό ΚΕΠΕ - Ερευνητής Γ΄</t>
  </si>
  <si>
    <t>Ειδικής Απασχόλησης για την Εθνική Αμυνα Δημόσια Τάξη και Ασφάλεια</t>
  </si>
  <si>
    <t>KH</t>
  </si>
  <si>
    <t>CAMBODIA</t>
  </si>
  <si>
    <t>Επιστημονικό Ερευνητικό Προσωπικό ΚΕΠΕ - Ερευνητής Δ΄</t>
  </si>
  <si>
    <t>KI</t>
  </si>
  <si>
    <t>KIRIBATI</t>
  </si>
  <si>
    <t>Διαθεσιμότητα (Ν.4093/12-11-2012 παρ. Ζ2)</t>
  </si>
  <si>
    <t>Επιστημονικό Ερευνητικό Προσωπικό ΚΕΠΕ - Ερευνητής Ε΄</t>
  </si>
  <si>
    <t>Θέσης Υψηλής και Αυξημένης Ευθύνης Στρατιωτικών</t>
  </si>
  <si>
    <t>ΙΚΑ ΕΤΑΜ (πρώην Τ.Α.Π.ΟΤΕ Σύνταξης)</t>
  </si>
  <si>
    <t>ΙΚΑ ΕΤΑΜ Τοπικό Υποκατάστημα Ασφ. Κλάδου Σύνταξης ΤΑΠ-ΟΤΕ Σύνταξης</t>
  </si>
  <si>
    <t>KM</t>
  </si>
  <si>
    <t>COMOROS</t>
  </si>
  <si>
    <t>Επιστημονικό Ερευνητικό Προσωπικό ΚΕΠΕ - Ερευνητής ΣΤ΄</t>
  </si>
  <si>
    <t>ΕΛ - ΜΤΣ</t>
  </si>
  <si>
    <t>Ειδικός Λογαριασμός Μετοχικού Ταμείου Στρατού</t>
  </si>
  <si>
    <t>KN</t>
  </si>
  <si>
    <t>SAINT KITTS AND NEVIS</t>
  </si>
  <si>
    <t>Επιστημονικό Ερευνητικό Προσωπικό ΚΕΠΕ - Συνεργάτης Α΄</t>
  </si>
  <si>
    <t>Αυξημένης Επιχειρησιακής Ετοιμότητας Μονάδων</t>
  </si>
  <si>
    <t>KP</t>
  </si>
  <si>
    <t>KOREA, DEMOCRATIC PEOPLE'S REPUBLIC OF</t>
  </si>
  <si>
    <t>Επιστημονικό Ερευνητικό Προσωπικό ΚΕΠΕ - Συνεργάτης Β΄</t>
  </si>
  <si>
    <t>Τροφής</t>
  </si>
  <si>
    <t>Τ.Α.Σ.Α</t>
  </si>
  <si>
    <t>Ειδικός Πάρεδρος Παιδαγωγικού Ινστιτούτου</t>
  </si>
  <si>
    <t>Αποζημίωση εκπαιδευτών στρατιωτικών σχολών</t>
  </si>
  <si>
    <t>Ταμ. Συντ.Υπαλ. ΕΤΕ</t>
  </si>
  <si>
    <t>Ταμείο Σύνταξης Υπαλ. ΕΤΕ</t>
  </si>
  <si>
    <t>LT</t>
  </si>
  <si>
    <t>LITHUANIA</t>
  </si>
  <si>
    <t>LU</t>
  </si>
  <si>
    <t>LUXEMBOURG</t>
  </si>
  <si>
    <t>Διευθυντής Γιατρός Εθνικού Συστήματος Υγείας</t>
  </si>
  <si>
    <t>LV</t>
  </si>
  <si>
    <t>LATVIA</t>
  </si>
  <si>
    <t>Επιμελητής Α΄ Γιατρός Εθνικού Συστήματος Υγείας</t>
  </si>
  <si>
    <t>Ειδικό Επίδομα Ναυτικής Εκπαίδευσης</t>
  </si>
  <si>
    <t>LY</t>
  </si>
  <si>
    <t>LIBYAN ARAB JAMAHIRIYA</t>
  </si>
  <si>
    <t>Επιμελητής Β΄ Γιατρός Εθνικού Συστήματος Υγείας</t>
  </si>
  <si>
    <t>Δικαστικός Αντιπρόσωπος του Νομικού Συμβουλίου του Κράτους</t>
  </si>
  <si>
    <t>Προμηθ. Συν. Π.Ν</t>
  </si>
  <si>
    <t>Προμηθευτικός Συνεταιρισμός Ναυτικού</t>
  </si>
  <si>
    <t>CX</t>
  </si>
  <si>
    <t>CHRISTMAS ISLAND</t>
  </si>
  <si>
    <t>Δόκιμος Δικαστικός Αντιπρόσωπος του Νομικού Συμβουλίου του Κράτους</t>
  </si>
  <si>
    <t>Ειδικών Συνθηκών Υπαλλήλων Γ.Γ. Ενημέρωσης και Γ.Γ. Επικοινωνίας</t>
  </si>
  <si>
    <t>ΠΡΟ.ΣΥ.ΥΠ.Γ.Γ. ΕΣΥΕ</t>
  </si>
  <si>
    <t>Προμηθευτικός Συνεταιρισμός υπαλλήλων Γ.Γ. ΕΣΥΕ</t>
  </si>
  <si>
    <t>CY</t>
  </si>
  <si>
    <t>CYPRUS</t>
  </si>
  <si>
    <t>Ιατροδικαστής Α΄ Τάξεως</t>
  </si>
  <si>
    <t>Ελεγκτών Εναέριας Κυκλοφορίας ΥΠΑ (2 eurocontrol και μία απόφαση του 1997)</t>
  </si>
  <si>
    <t>ΠΡΟ.ΣΥ.ΥΠ.ΓΛΚ</t>
  </si>
  <si>
    <t>Σύλλογος Πληροφορικής Υπαλλήλων Υπουργείου Οικονομικών</t>
  </si>
  <si>
    <t>Φ.Μ.Υ</t>
  </si>
  <si>
    <t>Φόρος Εισοδήματος Κλίμακας</t>
  </si>
  <si>
    <t>Φόρος Αυτοτελής</t>
  </si>
  <si>
    <t xml:space="preserve">Υγειονομική Περίθαλψη Στρατιωτικών </t>
  </si>
  <si>
    <t xml:space="preserve">Υγειονομική Περίθαλψη Λιμενικών </t>
  </si>
  <si>
    <t>Εισφορά 8% (Ν.Δ. 3896/58 &amp; 78/73)</t>
  </si>
  <si>
    <t xml:space="preserve">Ειδικός Λειτ. Επιστήμονας Γ΄ </t>
  </si>
  <si>
    <t xml:space="preserve">Ειδικός Λειτ. Επιστήμονας Δ΄ </t>
  </si>
  <si>
    <t>Καθηγητής Α.Σ.ΠΑΙ.Τ.Ε. - Βαθμίδας Α΄</t>
  </si>
  <si>
    <t>Καθηγητής Α.Σ.ΠΑΙ.Τ.Ε. - Βαθμίδας Γ΄</t>
  </si>
  <si>
    <t>Ερευνητής Α΄</t>
  </si>
  <si>
    <t>Ερευνητής Β΄</t>
  </si>
  <si>
    <t>Ερευνητής Δ΄</t>
  </si>
  <si>
    <t>Ερευνητής Ε΄</t>
  </si>
  <si>
    <t>Ερευνητής ΣΤ΄</t>
  </si>
  <si>
    <t>Συνεργάτης Α΄</t>
  </si>
  <si>
    <t>Συνεργάτης Β΄</t>
  </si>
  <si>
    <t>Συνεργάτης Γ΄</t>
  </si>
  <si>
    <t>Συνεργάτης Ε΄</t>
  </si>
  <si>
    <t>Γενικός Σύμβουλος Α΄ Ο.Ε.Υ.</t>
  </si>
  <si>
    <t>Σύμβουλος Α΄ Ο.Ε.Υ.</t>
  </si>
  <si>
    <t>Ειδικό επίδομα υπαλλήλων ΕΟΦ</t>
  </si>
  <si>
    <t>MM</t>
  </si>
  <si>
    <t>MYANMAR</t>
  </si>
  <si>
    <t>Εμπειρογνώμονας Πρεσβευτής Σύμβουλος Β΄ Τάξεως</t>
  </si>
  <si>
    <t>Βουλευτική Αποζημίωση</t>
  </si>
  <si>
    <t>Τ.Π.Ν</t>
  </si>
  <si>
    <t>Ταμείο Πρόνοιας Ναυτικού</t>
  </si>
  <si>
    <t>MN</t>
  </si>
  <si>
    <t>MONGOLIA</t>
  </si>
  <si>
    <t>Σύμβουλος Πρεσβείας Α΄ Τάξεως</t>
  </si>
  <si>
    <t>2,2,67</t>
  </si>
  <si>
    <t>Νέα Έκδοση Κρατήσεων 2,73</t>
  </si>
  <si>
    <t>Ο.Α.Ε.Ε. (δάνεια Ν. 3586/07)</t>
  </si>
  <si>
    <t>Τομέας Επικουρικής Ασφάλισης Προσωπικού ΕΛ.ΤΑ.</t>
  </si>
  <si>
    <t>ΤΑΥΤΕΚΩ (Επικουρικό Ο.Τ.Ε.)</t>
  </si>
  <si>
    <t>Τομέας Επικουρικής Ασφάλισης Προσωπικού Ο.Τ.Ε.</t>
  </si>
  <si>
    <t>ΤΑΥΤΕΚΩ (Πρόνοιας Ο.Τ.Ε.)</t>
  </si>
  <si>
    <t>Τομέας Πρόνοιας Προσωπικού Ο.Τ.Ε.</t>
  </si>
  <si>
    <t>2,2,9</t>
  </si>
  <si>
    <t>Νέα έκδοση Κρατήσεων 2,15</t>
  </si>
  <si>
    <t>Ενωση Αξιωματικών Πυροσβεστικού Σώματος</t>
  </si>
  <si>
    <t>PL</t>
  </si>
  <si>
    <t>POLAND</t>
  </si>
  <si>
    <t>Αγρονομικός Διευθυντής</t>
  </si>
  <si>
    <t xml:space="preserve"> Ενιαίο Ταμείο Ασφάλισης Τραπεζοϋπαλλήλων (ΕΤΑΤ)</t>
  </si>
  <si>
    <t xml:space="preserve"> Αλληλοβοηθητικό Ταμείο Προνοίας Εργαζομένων Α.Τ.Ε.</t>
  </si>
  <si>
    <t xml:space="preserve"> ΟΓΑ-ΕΟΠΥΥ Κρατήσεις Περίθαλψης</t>
  </si>
  <si>
    <t xml:space="preserve">Ο.Γ.Α Περίθαλψη-Παροχή σε χρήμα </t>
  </si>
  <si>
    <t>2,2,27</t>
  </si>
  <si>
    <t>Πληρεξούσιος Υπουργός Β΄ Τάξεως</t>
  </si>
  <si>
    <t>Τ.Π.Δ.Υ Επι αφορολογήτου</t>
  </si>
  <si>
    <t>ML</t>
  </si>
  <si>
    <t>MALI</t>
  </si>
  <si>
    <t>Νομικός Σύμβουλος</t>
  </si>
  <si>
    <t>Νέα Έκδοση Κρατήσεων 2,60</t>
  </si>
  <si>
    <t>ΠΑΝΕΛΛΗΝΙΑ ΕΝΩΣΗ ΤΡΑΥΜΑΤΙΟΦΟΡΕΩΝ</t>
  </si>
  <si>
    <t>Ταμείο Αλληλοβοήθειας Προσωπικού Ιονικής &amp; Λαϊκής Τράπεζας &amp; άλλων Τραπεζών</t>
  </si>
  <si>
    <t>Σύλ/γος Υπαλ/λων ΕΟΤ</t>
  </si>
  <si>
    <t>Σύλλογος Υπαλλήλων ΕΟΤ</t>
  </si>
  <si>
    <t>Επιστημονικό Ερευνητικό Προσωπικό ΚΕΠΕ - Συνεργάτης Δ΄</t>
  </si>
  <si>
    <t>Επιδόματα ειδικών συνθηκών (πτητικά, καταδυτικά, αναπηρίας και κινδύνου κ.λ.π.)</t>
  </si>
  <si>
    <t>ΤΑΥΤΕΚΩ - ΕΙΣΦΟΡΕΣ ΣΕ ΧΡΗΜΑ (ΤΑΠ ΕΘΝΙΚΗ)</t>
  </si>
  <si>
    <t>Μέλη ΕΠ</t>
  </si>
  <si>
    <t>Ερευνητές</t>
  </si>
  <si>
    <t>Ιατροδικαστές</t>
  </si>
  <si>
    <t>Δόκιμοι</t>
  </si>
  <si>
    <t>ΕΘ</t>
  </si>
  <si>
    <t>Ειδικών θέσεων</t>
  </si>
  <si>
    <t>ΑΝΕΥ</t>
  </si>
  <si>
    <t>Άνευ Κατηγορίας Εκπαίδευσης</t>
  </si>
  <si>
    <t>Προσωπική Διαφορά (από μετατάξεις, μεταφορές προσωπικού, N.A., πρώην Ναυτιλίας, Περιφέρειες κ.λ.π.)</t>
  </si>
  <si>
    <t>Έξοδα κίνησης</t>
  </si>
  <si>
    <t>Ειδικών Συνθηκών Εργασίας (υπαλλήλων Εθνικού Τυπογραφείου, ΥΕΕΑΔ, δασικών, δικαστικών, Ανθυγιεινό κ.λ.π.)</t>
  </si>
  <si>
    <t>Έξοδα παράστασης</t>
  </si>
  <si>
    <t>Πάγια αποζημίωση για απασχόληση χωρίς ωράριο εργασίας</t>
  </si>
  <si>
    <t>Επίδομα Ειδικού Τεχνικού Προσωπικού (ΑΕΝ)</t>
  </si>
  <si>
    <t>Μέλος ΕΤΕΠ ΑΕΙ Κατηγορίας ΤΕ Βαθμίδας Δ΄</t>
  </si>
  <si>
    <t>Ταχύτερης και αποτελεσματικότερης διεκπεραίωσης δικαστικών υποθέσεων (δικαστικών λειτουργών και μελών του ΝΣΚ)</t>
  </si>
  <si>
    <t>Σύλ.Υπαλ.Υπ.Μεταφορών</t>
  </si>
  <si>
    <t>Σύλλογος Υπαλλήλων Υπουργείου Μεταφορών</t>
  </si>
  <si>
    <t>GG</t>
  </si>
  <si>
    <t>GUERNSEY</t>
  </si>
  <si>
    <t>Μέλος ΕΤΕΠ ΑΕΙ Κατηγορίας ΔΕ Βαθμίδας Α΄</t>
  </si>
  <si>
    <t>ΑΡΧΙΠΛΟΙΑΡΧΟΣ Λ.Σ</t>
  </si>
  <si>
    <t>Ν.103/75-ΟΔΔΥ</t>
  </si>
  <si>
    <t>ΠΛΟΙΑΡΧΟΣ Λ.Σ.</t>
  </si>
  <si>
    <t>Ν.103/Τ.Ε.Ο.</t>
  </si>
  <si>
    <t>Ταμείο Εθνικής Οδοποιϊας</t>
  </si>
  <si>
    <t>ΑΝΤΙΠΛΟΙΑΡΧΟΣ Λ.Σ</t>
  </si>
  <si>
    <t>ΠΛΩΤΑΡΧΗΣ Λ.Σ.</t>
  </si>
  <si>
    <t>Εν.Υπ.Π.Σ.Περ.Δ.Μακ.</t>
  </si>
  <si>
    <t>Ένωση Υπαλλήλων Πυροσβεστικού Σώματος Περιφέρειας Δυτικής Μακεδονίας</t>
  </si>
  <si>
    <t>ΥΠΟΠΛΟΙΑΡΧΟΣ Λ.Σ.</t>
  </si>
  <si>
    <t>Τ.Ε.Α.Π.Ε.Τ.Ε.</t>
  </si>
  <si>
    <t>2,2,64</t>
  </si>
  <si>
    <t>Νέα Έκδοση Κρατήσεων 2,70</t>
  </si>
  <si>
    <t>ΤΕΛΩΝΕΙΟ Α΄ ΕΙΣ. – ΕΞΑΓ. ΘΕΣ/ΝΙΚΗΣ</t>
  </si>
  <si>
    <t>Μισθοτροφοδοσία πληρωμάτων, κρατικών και επίτακτων πλωτών μέσων (περιλαμβάνονται και όλες οι άλλες παροχές)</t>
  </si>
  <si>
    <t>Διαχ.Χρημ.Π.Σ.</t>
  </si>
  <si>
    <t>Επίδομα εξισωτικής διαφοράς υπαλλήλων ΣΔΟΕ</t>
  </si>
  <si>
    <t>Ταμείο Επικουρικής Ασφάλισης Δημοσίων Υπαλλλήλων</t>
  </si>
  <si>
    <t>Τ.Ε.Α.Δ.Υ - Διαφορά Αποδοχών λόγω
Μισθολογικής προαγωγής</t>
  </si>
  <si>
    <t>Τ.Ε.Α.Δ.Υ. - Τ.Ε.Α.Π.Ο.Κ.Α</t>
  </si>
  <si>
    <t>Τ.Ε.Α.Δ.Υ.- Τομέας Επικ. Ασφάλ. Προσ. Οργ. Κοιν. Ασφάλισης</t>
  </si>
  <si>
    <t>Τ.Ε.Α.Δ.Υ. - Τ.Ε.Α.Π.Ο.Κ.Α Νεοδιορισμού</t>
  </si>
  <si>
    <t>Σύλλογος υπαλλήλων Περιφέρειας Βορείου Αιγαίου</t>
  </si>
  <si>
    <t>TO</t>
  </si>
  <si>
    <t>TONGA</t>
  </si>
  <si>
    <t>ΝΑΥΤΗΣ</t>
  </si>
  <si>
    <t>Ι.Κ.Α - Γ.Ε.Σ</t>
  </si>
  <si>
    <t>Γ.Ε.Σ - (Εισφορές Ι.Κ.Α)</t>
  </si>
  <si>
    <t>TR</t>
  </si>
  <si>
    <t>TURKEY</t>
  </si>
  <si>
    <t>2,2,48</t>
  </si>
  <si>
    <t>Νέα Έκδοση Κρατήσεων 2,54</t>
  </si>
  <si>
    <t xml:space="preserve">ΑΕΡΟΠΟΡΙΚΗ ΕΠΙΘΕΩΡΗΣΗ </t>
  </si>
  <si>
    <t>ΟΣΕΑΑΥ – ΟΑΛΑΥ</t>
  </si>
  <si>
    <t>Στρατιωτικοί (ένστολοι)</t>
  </si>
  <si>
    <t>Aργία (Ν.4093/12-11-2012 παρ. Ζ3)</t>
  </si>
  <si>
    <t>Νέα Έκδοση Σχέση Εργασίας 2,41</t>
  </si>
  <si>
    <t>2,2,35</t>
  </si>
  <si>
    <t>Καθηγητής μέλος ΔΕΠ με καθήκοντα Αντιπρύτανη</t>
  </si>
  <si>
    <t>Καθηγητής μέλος ΔΕΠ  με καθήκοντα Κοσμήτορα - Προέδρου Τμήματος</t>
  </si>
  <si>
    <t>Αναπληρωτής Καθηγητής μέλος ΔΕΠ με καθήκοντα Πρύτανη</t>
  </si>
  <si>
    <t>Αναπληρωτής Καθηγητής μέλος ΔΕΠ με καθήκοντα Αντιπρύτανη</t>
  </si>
  <si>
    <t>Άλλος Βαθμός</t>
  </si>
  <si>
    <t>Χωρίς Βαθμό</t>
  </si>
  <si>
    <t>Έκδοση</t>
  </si>
  <si>
    <t>Αλλαγές</t>
  </si>
  <si>
    <t>2.1.5</t>
  </si>
  <si>
    <t>Διόρθωση των Ειδών Περιόδων για δεδουλευμένα</t>
  </si>
  <si>
    <t>Διόρθωση λάθους όταν έχουμε αλφαριθμητικό ΑΜΜ/ΑΜΥ</t>
  </si>
  <si>
    <t>Νέες Λίστες Επιδομάτων (2.12) - Κρατήσεων (2.3)</t>
  </si>
  <si>
    <t>Θέσης ευθύνης (Δντών, Τμηματαρχών, Ιατρών ΕΣΥ, Διεύθυνσης κτλ. πλην ενστόλων)</t>
  </si>
  <si>
    <t>Εξωδιδακτικής Απασχόλησης Εκπαιδευτικών Πρωτοβάθμιας και Δευτεροβάθμιας Εκπαίδευσης ή Πανεπιστημιακών όλων των κατηγοριών (Διδακτικής προετοιμασίας)</t>
  </si>
  <si>
    <t>Υπαλλήλων που υπηρετούν σε Υπηρεσίες Αλλοδαπών και Μετανάστευσης</t>
  </si>
  <si>
    <t>Τ.Ε.Α.Δ.Υ. - Τ.Ε.Α.Π.Ο.Κ.Α Αναγνώριση/Εξαγορά Προϋπηρεσίας</t>
  </si>
  <si>
    <t>Τ.Ε.Α.Δ.Υ. – Τ.Α.Δ.Κ.Υ. Κύρια Σύνταξη</t>
  </si>
  <si>
    <t>Τ.Ε.Α.Δ.Υ.- Τομέας Ασφάλισης Δημοτικών &amp; Κοινοτικών Υπαλλήλων</t>
  </si>
  <si>
    <t>Τ.Ε.Α.Δ.Υ. – Τ.Α.Δ.Κ.Υ. Επικουρική</t>
  </si>
  <si>
    <t>Τ.Ε.Α.Δ.Υ. – Τ.Α.Δ.Κ.Υ. Αναγνώριση/Εξαγορά Προϋπηρεσίας</t>
  </si>
  <si>
    <t>Ι.Κ.Α.</t>
  </si>
  <si>
    <t>ΤΕ2</t>
  </si>
  <si>
    <t>ΔΕ2</t>
  </si>
  <si>
    <t>Κλάδος ΔΕ-2 του εκπαιδευτικού προσωπικού της δευτεροβάθμιας εκπαίδευσης</t>
  </si>
  <si>
    <t>Εξεταστών τέως Υπουργείου Μεταφορών και Ν.Α.</t>
  </si>
  <si>
    <t>GB</t>
  </si>
  <si>
    <t>UNITED KINGDOM</t>
  </si>
  <si>
    <t>Κλάδος Πρόνοιας Υπαλλήλων Ο.Λ.Π.</t>
  </si>
  <si>
    <t>TD</t>
  </si>
  <si>
    <t>CHAD</t>
  </si>
  <si>
    <t>ΠΛΩΤΑΡΧΗΣ</t>
  </si>
  <si>
    <t>Τ.Ε.Α.Π.Α.Ε.Λ Πρόνοια</t>
  </si>
  <si>
    <t>Ένωση Μηχανικών Δημ. Υπ. Διπλ. Ανωτ. Σχολών Ανατ. Κρήτης</t>
  </si>
  <si>
    <t>2,2,60</t>
  </si>
  <si>
    <t>Νέα Έκδοση Κρατήσεων 2,66</t>
  </si>
  <si>
    <t>ΠΟΜΕΔΥ  Πανελλήνια Ένωση Μονίμων Οδηγών Δασικών Υπηρεσιών</t>
  </si>
  <si>
    <t>Αντεισαγγελέας Πρωτοδικών</t>
  </si>
  <si>
    <t>Ελεγκτικό επίδομα ΣΕΠΕ</t>
  </si>
  <si>
    <t>Ο.Σ.Μ.Α.Ν</t>
  </si>
  <si>
    <t>Πανελλήνια Ένωση Συντηρητων Αρχαιοτήτων ΥΠΠΟ</t>
  </si>
  <si>
    <t>Συλ.Εργ.ΔΟΥ Κέρκυρας</t>
  </si>
  <si>
    <t>Σύλλογος Εργαζομένων στις ΔΟΥ Νομού Κέρκυρας</t>
  </si>
  <si>
    <t>Συλ. Νυχτοφ. Αρχαιοτ. ΥΠΠΟ</t>
  </si>
  <si>
    <t>Σύλλογος Νυχτοφυλάκων Αρχαιοτήτων του ΥΠΠΟ</t>
  </si>
  <si>
    <t>Π.Ο.Σ.Ε.Υ.ΠΕ.ΧΩ.ΔΕ</t>
  </si>
  <si>
    <t>Παν.Ομοσπονδία Σωματείων Εργαζομένων Υ.ΠΕ.ΧΩ.ΔΕ</t>
  </si>
  <si>
    <t>Π.Ο.Μ.Η.Τ.Ε.Δ.Υ.</t>
  </si>
  <si>
    <t xml:space="preserve">Σ.Ε.Υ.Υ.Π.
ΕΠΙΔΟΜΑ ΕΞΙΣΩΣΗΣ (Επιθεωρητές Υγείας )
</t>
  </si>
  <si>
    <t>FRENCH SOUTHERN TERRITORIES</t>
  </si>
  <si>
    <t>ΥΠΟΠΛΟΙΑΡΧΟΣ</t>
  </si>
  <si>
    <t>Τ.Ε.Α.Π.Α.Ε.Λ Σύνταξη</t>
  </si>
  <si>
    <t>Οικοδομικός Συνεταιρισμός Μονίμων Αξιωματικών</t>
  </si>
  <si>
    <t>CK</t>
  </si>
  <si>
    <t>COOK ISLANDS</t>
  </si>
  <si>
    <t>Πρωτοδίκης Διοικητικών Δικαστηρίων</t>
  </si>
  <si>
    <t>Στρατιωτικά -Συγγράμματα Υπ. Εθνικής Άμυνας</t>
  </si>
  <si>
    <t>EC</t>
  </si>
  <si>
    <t>ECUADOR</t>
  </si>
  <si>
    <t>Αναπληρωτής Καθηγητής μέλος ΔΕΠ Πανεπιστημίου πλήρους απασχόλησης</t>
  </si>
  <si>
    <t>Υπαλλήλων Αποσπασμένων σε Διαχειριστικές Αρχές</t>
  </si>
  <si>
    <t>ΠΕΑΛΣ</t>
  </si>
  <si>
    <t>Πανελλήνια Ένωση Αξιωματικών Λιμενικού Σώματος</t>
  </si>
  <si>
    <t>EE</t>
  </si>
  <si>
    <t>ESTONIA</t>
  </si>
  <si>
    <t>Αναπληρωτής Καθηγητής μέλος ΔΕΠ Πανεπιστημίου πλήρους απασχόλησης με καθήκοντα Πρύτανη</t>
  </si>
  <si>
    <t>Σώματα Ασφαλείας (ένστολοι)</t>
  </si>
  <si>
    <t>Π.Ε.Α.ΘΥΜ.ΠΟΛΕΜΟΥ</t>
  </si>
  <si>
    <t>Πανελλήνια Ένωση Αναπήρων και Θυμάτων Αμάχου Πληθυσμού</t>
  </si>
  <si>
    <t>ΟΛΑΑΠ-ειδ. λογ/μος Ν.4153/61</t>
  </si>
  <si>
    <t>ΟΛΑΑΠ- ειδικός  Λογαριασμός Ν. 4153/61εφάπαξ</t>
  </si>
  <si>
    <t>Εν. Τελων. Υπαλ. 3ης Τελ. Περ.</t>
  </si>
  <si>
    <t>Ενωση Τελωνειακών Υπαλλήλων 3ης Τελων. Περιφέρειας</t>
  </si>
  <si>
    <t>ΕΛΧΑΟΣ / Π.Α.</t>
  </si>
  <si>
    <t>Γραμματέας Πρεσβείας Γ΄ Τάξεως</t>
  </si>
  <si>
    <t>Ειδικό επιμίσθιο εκπαιδευτικών που υπηρετούν στο εξωτερικό</t>
  </si>
  <si>
    <t>2,2,11</t>
  </si>
  <si>
    <t>Νέα Έκδοση Κρατήσεων 2,17</t>
  </si>
  <si>
    <t>Πάγια αντιμισθία προέδρων αντιπροέδρων ΝΠΔΔ</t>
  </si>
  <si>
    <t>ΠΑΣΥΝΟ-ΕΣΥ</t>
  </si>
  <si>
    <t>Πανελλήνιος Σύλλογος Νοσηλευτών-τριών του ΕΣΥ</t>
  </si>
  <si>
    <t>NI</t>
  </si>
  <si>
    <t>NICARAGUA</t>
  </si>
  <si>
    <t>Καθηγητής Ειδικών Μαθημάτων Ακαδημίας Εμπορικού Ναυτικού</t>
  </si>
  <si>
    <t>Αμοιβές Ωρομισθίων</t>
  </si>
  <si>
    <t>ΟΕΝΓΕ</t>
  </si>
  <si>
    <t>Ομοσπονδία Ενώσεων Νοσοκ.Γιατρών Ελλάδος</t>
  </si>
  <si>
    <t>NL</t>
  </si>
  <si>
    <t>NETHERLANDS</t>
  </si>
  <si>
    <t>Γενικός Σύμβουλος Α΄ κλάδου Οικονομικών και Εμπορικών Υποθέσεων του Υπουργείου Εξωτερικών</t>
  </si>
  <si>
    <t>Παν.Συλ.Υπ.Εθ.Ο</t>
  </si>
  <si>
    <t>Πανελλήνιος Σύλλογος Υπ.Εθνικής Οικονομίας</t>
  </si>
  <si>
    <t>NO</t>
  </si>
  <si>
    <t>NORWAY</t>
  </si>
  <si>
    <t xml:space="preserve">Οικονομικό κίνητρο προσωπικού Γ.Γ. Κοινωνικών Ασφαλίσεων και Φορέων Κοινωνικής Ασφάλισης πλην ΙΚΑ - ΕΤΑΜ </t>
  </si>
  <si>
    <t>ΟΣΣΕ</t>
  </si>
  <si>
    <t>Ομοσπονδία Συνταξιούχων Σιδηροδρομικών Ελλάδος</t>
  </si>
  <si>
    <t>CL</t>
  </si>
  <si>
    <t>CHILE</t>
  </si>
  <si>
    <t>Ειρηνοδίκης Β΄ Τάξης</t>
  </si>
  <si>
    <t>Ειδικής Απασχόλησης Υπαλλήλων Κεντρικής Υπηρεσίας Υπουργείου Υγείας</t>
  </si>
  <si>
    <t>Π.Ο.Π.Σ</t>
  </si>
  <si>
    <t>Πανελλήνια Ομοσπονδία Πολιτικών Συνταξιούχων</t>
  </si>
  <si>
    <t>CM</t>
  </si>
  <si>
    <t>CAMEROON</t>
  </si>
  <si>
    <t>Πρόεδρος του Νομικού Συμβουλίου του Κράτους</t>
  </si>
  <si>
    <t>Παν.Συλ.Υπ.Υγείας</t>
  </si>
  <si>
    <t>Πανελλήνιος Σύλλογος Υπ.Υγείας-Πρόνοιας</t>
  </si>
  <si>
    <t>CN</t>
  </si>
  <si>
    <t>CHINA</t>
  </si>
  <si>
    <t>Αντιπρόεδρος του Νομικού Συμβουλίου του Κράτους</t>
  </si>
  <si>
    <t>Παν.Σύλ.Υπαλλ.ΥΕΝ</t>
  </si>
  <si>
    <t>RWANDA</t>
  </si>
  <si>
    <t>ΣΥΝΤΑΓΜΑΤΑΡΧΗΣ</t>
  </si>
  <si>
    <t>Ο.Σ.Υ.Ο.</t>
  </si>
  <si>
    <t>Ομοσπονδία Συλλόγων Υπουργείου Οικονομικών</t>
  </si>
  <si>
    <t>SA</t>
  </si>
  <si>
    <t>SAUDI ARABIA</t>
  </si>
  <si>
    <t>ΑΝΤΙΣΥΝΤΑΓΜΑΤΑΡΧΗΣ</t>
  </si>
  <si>
    <t>SB</t>
  </si>
  <si>
    <t>SOLOMON ISLANDS</t>
  </si>
  <si>
    <t>ΤΑΓΜΑΤΑΡΧΗΣ</t>
  </si>
  <si>
    <t>Ε.Α.Πυρ.Σωμ.</t>
  </si>
  <si>
    <t>SC</t>
  </si>
  <si>
    <t>SEYCHELLES</t>
  </si>
  <si>
    <t>Προσυνταξιοδοτικό καθεστώς (Εφεδρεία Ν.4024/2011)</t>
  </si>
  <si>
    <t>Γεωπονικό Πανεπιστήμιο Αθηνών Ειδικό Ταμείο Ν. 103/75</t>
  </si>
  <si>
    <t>Ν.103/75 ΟΕΕ</t>
  </si>
  <si>
    <t>Οργανισμός Εργατικής Εστίας</t>
  </si>
  <si>
    <t>Τ.Αλληλ.ΟΑΕΔ</t>
  </si>
  <si>
    <t>Ταμείο Αλληλοβοήθειας Ο.Α.Ε.Δ.</t>
  </si>
  <si>
    <t>Υγειον.Περ.ΕΚΠΑ</t>
  </si>
  <si>
    <t>Εθνικό και Καποδιστριακό Πανεπιστήμιο Αθηνών</t>
  </si>
  <si>
    <t>Ε.Σ.Φ.Ν.Α.</t>
  </si>
  <si>
    <t>Ένωση Συνοριακών Φυλάκων Νομού Αττικής</t>
  </si>
  <si>
    <t>Εν.Συλ.Υπ.Υπ.Πολ/σμού</t>
  </si>
  <si>
    <t>Ενιαίος Σύλλογος Υπαλλήλων Υπουργείου Πολιτισμού</t>
  </si>
  <si>
    <t>Παν.Συλ. Εργατοτεχνιτών Υπ.Πολ</t>
  </si>
  <si>
    <t>Πανελλήνιος Σύλλογος Εργατοτεχνιτών Υπ. Πολιτισμού</t>
  </si>
  <si>
    <t>Συλ. Διοικ. Υπαλ. ΝΣΚ</t>
  </si>
  <si>
    <t>Σύλλογος Διοικητικών Υπαλλήλων Νομικού Συμβουλίου του Κράτους</t>
  </si>
  <si>
    <t>Σύλ. ΔΟΥ Καρδίτσας</t>
  </si>
  <si>
    <t>Σύλλογος Υπαλλήλων ΔΟΥ Ν. Καρδίτσας</t>
  </si>
  <si>
    <t>Σύλ. ΔΟΥ Δ. Κρήτης</t>
  </si>
  <si>
    <t>Σύλλογος Υπαλλήλων ΔΟΥ Δ. Κρήτης</t>
  </si>
  <si>
    <t>Ν.103/75 ΕΑΚΝ Αγ.Κοσμά</t>
  </si>
  <si>
    <t>Ειδικός Λειτουργικός Επιστήμονας Α΄ σε ερευνητικό κέντρο ή ανεξάρτητο ινστιτούτο ερευνών</t>
  </si>
  <si>
    <t>Κίνητρο προσέλκυσης και παραμονής ιατρών σε προβληματικές και άγονες περιοχές</t>
  </si>
  <si>
    <t>IR</t>
  </si>
  <si>
    <t>IRAN, ISLAMIC REPUBLIC OF</t>
  </si>
  <si>
    <t>ΔΕ με πτυχίο μέσων τεχν. σχολών (κατάργηση με Ν.576/77), το οποίο αποτέλεσε τυπικό προσόν διορισμού-Ν.3205/2003 άρ. 3 §2 περ. α</t>
  </si>
  <si>
    <t>Γενικός Επίτροπος της Επικράτειας των Τ.Δ.Δ.</t>
  </si>
  <si>
    <t>Αποφοίτων Εθνικής Σχολής Δημόσιας Διοίκησης</t>
  </si>
  <si>
    <t>Ε.Α.Α.Ν</t>
  </si>
  <si>
    <t>Ένωση Αποστράτων Αξιωματικών Ναυτικού</t>
  </si>
  <si>
    <t>AS</t>
  </si>
  <si>
    <t>AMERICAN SAMOA</t>
  </si>
  <si>
    <t>Ειδικό Επιστημονικό Προσωπικό</t>
  </si>
  <si>
    <t>Αντιπρόεδρος Σ.τ.Ε.</t>
  </si>
  <si>
    <t>Νοσοκομειακό και Τροφής</t>
  </si>
  <si>
    <t>Ε.Α.Α.Σ</t>
  </si>
  <si>
    <t>Ένωση Αποστράτων Αξιωματικών Στρατού</t>
  </si>
  <si>
    <t>AT</t>
  </si>
  <si>
    <t>AUSTRIA</t>
  </si>
  <si>
    <t>Αντιπρόεδρος του Αρείου Πάγου</t>
  </si>
  <si>
    <t>Ειδικής Απασχόλησης ΟΤΑ α' βαθμού</t>
  </si>
  <si>
    <t>Ειδ.Λογ. Αρ. Αστ.Πολ.</t>
  </si>
  <si>
    <t>Διαχειριστή Ειδ. Λογ/σμού Αρωγής Αστυνομίας</t>
  </si>
  <si>
    <t>AU</t>
  </si>
  <si>
    <t>AUSTRALIA</t>
  </si>
  <si>
    <t>Αντιπρόεδρος του Ελεγκτικού Συνεδρίου</t>
  </si>
  <si>
    <t>ΕΚΟ.Ε.Μ.Σ</t>
  </si>
  <si>
    <t>Ειδικό Επίδομα Μερισματούχων Στρατού</t>
  </si>
  <si>
    <t>AW</t>
  </si>
  <si>
    <t>ARUBA</t>
  </si>
  <si>
    <t>Επίτροπος της Επικράτειας των Τ.Δ.Δ.</t>
  </si>
  <si>
    <t>Μεταφραστών - Διερμηνέων</t>
  </si>
  <si>
    <t>ΓΔΟΣΥ/ ΔΕΠΑΘΑ</t>
  </si>
  <si>
    <t>Πανεπιστημιακής Εκπαίδευσης με πτυχίο ή δίπλωμα διάρκειας πλήρους πενταετούς φοίτησης- Ν.3205/2003 άρ. 3 §3</t>
  </si>
  <si>
    <t>Πρόεδρος Σ.τ.Ε.</t>
  </si>
  <si>
    <t>Ε.Δ.Ο.Ε.Α.Π</t>
  </si>
  <si>
    <t>Ενιαίος Δημοσιογραφικός Οργανισμός Επικουρικής Ασφάλισης &amp; Περίθαλψης</t>
  </si>
  <si>
    <t>AM</t>
  </si>
  <si>
    <t>ARMENIA</t>
  </si>
  <si>
    <t>ΤΕ1</t>
  </si>
  <si>
    <t>Κλάδος ΤΕ-1 του εκπαιδευτικού προσωπικού της δευτεροβάθμιας εκπαίδευσης- Ν.3205/2003 άρ. 3 §4 περ. β.ii</t>
  </si>
  <si>
    <t>Πρόεδρος του Αρείου Πάγου</t>
  </si>
  <si>
    <t>Επί Θητεία</t>
  </si>
  <si>
    <t>Ε.Ε.Χ.</t>
  </si>
  <si>
    <t>Ενωση Ελλήνων Χημικών</t>
  </si>
  <si>
    <t>AN</t>
  </si>
  <si>
    <t>NETHERLANDS ANTILLES</t>
  </si>
  <si>
    <t>ΔΕ1</t>
  </si>
  <si>
    <t>Κλάδος ΔΕ-1 του εκπαιδευτικού προσωπικού της δευτεροβάθμιας εκπαίδευσης-Ν.3205/2003 άρ. 3 §4 περ. β.iii</t>
  </si>
  <si>
    <t>Εισαγγελέας του Αρείου Πάγου</t>
  </si>
  <si>
    <t>Μεταπτυχιακών Σπουδών (μεταπτυχιακό, διδακτορικό)</t>
  </si>
  <si>
    <t>Ε.Λ.Χ.Α.Ο.Σ</t>
  </si>
  <si>
    <t>Ειδ. Λογ/σμός Χρηματικής Αρωγής Οικογενειών Στρατ/κών</t>
  </si>
  <si>
    <t>AO</t>
  </si>
  <si>
    <t>ANGOLA</t>
  </si>
  <si>
    <t>ΠΕ0</t>
  </si>
  <si>
    <t>2,2,69</t>
  </si>
  <si>
    <t>Νέα Έκδοση Κρατήσεων 2,75</t>
  </si>
  <si>
    <t>ΣΥΛΛΟΓΟΣ ΠΤΥΧ. ΜΗΧΑΝΙΚΩΝ ΤΕΧΝΟΛΟΓΙΚΟΥ ΤΟΜΕΑ ΑΝΩΤΑΤΗΣ ΕΚΠΑΙΔΕΥΣΗΣ ΔΗΜΟΣΙΩΝ ΥΠΑΛΛΗΛΩΝ Ν. ΕΥΒΟΙΑΣ</t>
  </si>
  <si>
    <t>Ταμείο Αλληλοβοηθείας Υπαλλήλων Μετ. Ταμ. Στρατού</t>
  </si>
  <si>
    <t>Ν.103/75 Ε.Ι.Α.Α.</t>
  </si>
  <si>
    <t>Εθνικό Ίδρυμα Αποκατάστασης Αναπήρων Αφορά Εφάπαξ Ν.103/75</t>
  </si>
  <si>
    <t>Ν.103/75 Ε.Κ.Κ.Ε.</t>
  </si>
  <si>
    <t>Εθνικό Κέντρο Κοινωνικών Ερευνών Αφορά Εφάπαξ Ν.103/75</t>
  </si>
  <si>
    <t>Ο.Δ.ΔΗ.Χ.</t>
  </si>
  <si>
    <t>Οργανισμός Διαχείρισης Δημοσίου Χρέους</t>
  </si>
  <si>
    <t>Συλ. Υπ. Γ.Χ.Κ.</t>
  </si>
  <si>
    <t>Σύλλογος Υπαλλήλων Γενικού Χημείου του Κράτους Κράτηση Υπέρ Ερρίκος Ντυνάν</t>
  </si>
  <si>
    <t>Συλ.Υπ.Γ.Χ.Κ.</t>
  </si>
  <si>
    <t>Σύλλογος Υπαλλήλων Γενικού Χημείου του Κράτους Κράτηση Υπέρ Ο.Σ.Υ.Ο.</t>
  </si>
  <si>
    <t>Συλ.Υπαλ.Υπ.Δικαιοσ.</t>
  </si>
  <si>
    <t>Σύλλογος Υπαλλήλων Κ.Υ. &amp; Ν.Π.Δ.Δ. Υπουργείου Δικαιοσύνης</t>
  </si>
  <si>
    <t>Σύλλογος εργαζόμενων στις ΔΟΥ Αν. Κρήτης</t>
  </si>
  <si>
    <t>Εν.Υπαλ. Π.Σ. Ν.Κέρκυρας</t>
  </si>
  <si>
    <t>Ενωση Υπαλλήλων Πυροσβ. Σώματος Ν. Κέρκυρας</t>
  </si>
  <si>
    <t>Συλ.Εργ.ΔΟΥ Ν. Λάρισας</t>
  </si>
  <si>
    <t>Σύλλογος Εργαζομένων ΔΟΥ Νομού Λάρισας</t>
  </si>
  <si>
    <t>ΛΙΜΕΝΟΦΥΛΑΚΑΣ Λ.Σ.</t>
  </si>
  <si>
    <t>ΣΥΛΛΟΓΟΣ ΠΤΥΧΙΟΥΧΩΝ ΜΗΧΑΝΙΚΩΝ ΤΕΧΝΟΛΟΓΙΚΟΥ ΤΟΜΕΑ ΑΝΩΤΑΤΗΣ ΕΚΠΑΙΔΕΥΣΗΣ ΔΗΜΟΣΙΩΝ ΥΠΑΛΛΗΛΩΝ ΝΟΜΟΥ ΧΑΝΙΩΝ</t>
  </si>
  <si>
    <t>Πάγια Αποζημίωση για δημιουργία και ενημέρωση Βιβλιοθήκης και Συμμετοχής σε Συνέδρια (όλων των κατηγοριών - συμπεριλαμβανομένων υπ. Βουλής)</t>
  </si>
  <si>
    <t>Αμοιβές Ημερομισθίων</t>
  </si>
  <si>
    <t>Π.Ι.Κ.Π.Α.</t>
  </si>
  <si>
    <t>ΑΡΧΙΠΥΡΟΣΒΕΣΤΗΣ Π.Σ</t>
  </si>
  <si>
    <t>ΑΔΕΔΥ</t>
  </si>
  <si>
    <t>Α.Δ.Ε.Δ.Υ.</t>
  </si>
  <si>
    <t>ΥΠΑΡΧΙΠΥΡΟΣΒΕΣΤΗΣ Π.Σ</t>
  </si>
  <si>
    <t>Σ.Ε.Τ.Π.ΤΕΙ.Πειραιά</t>
  </si>
  <si>
    <t>Σύλλογος Ειδικού Τεχνικού Προσωπικού Τ.Ε.Ι. Πειραιά</t>
  </si>
  <si>
    <t>Συλ.Διδ.Πρ.Παντείου</t>
  </si>
  <si>
    <t>Σύλλογος Διδακτικού  Προσωπικού Παντείου Πανεπιστημίου</t>
  </si>
  <si>
    <t>Συλ.Υπαλ.Υπ. Εσωτ.</t>
  </si>
  <si>
    <t>Σύλλογος Υπαλλήλων Υπουργείου Εσωτερικών Λεκανοπεδίου Αττικής</t>
  </si>
  <si>
    <t>ΤΑΥΜΤΣ</t>
  </si>
  <si>
    <t>ΣΥΛΛΟΓΟΣ ΜΗΧΑΝΙΚΩΝ ΔΗΜΟΣΙΩΝ ΥΠΑΛΛΗΛΩΝ ΠΤΥΧΙΟΥΧΩΝ ΑΝΩΤΑΤΩΝ ΣΧΟΛΩΝ ΚΕΝΤΡΙΚΗΣ ΜΑΚΕΔΟΝΙΑΣ</t>
  </si>
  <si>
    <t>Κλάδος Επικουρικής Ασφάλισης Ελεγκτών Εναέριας Κυκλοφορίας</t>
  </si>
  <si>
    <t>PY</t>
  </si>
  <si>
    <t>PARAGUAY</t>
  </si>
  <si>
    <t>ΑΡΧΗΓΟΣ Γ.Ε.ΕΘ.Α</t>
  </si>
  <si>
    <t>ΙΚΑ-ΤΕΑΜ (πρώην Τ.Ε.Α.Π.Α.Ε)</t>
  </si>
  <si>
    <t>Ταμ. Επικουρ. Ασφάλ. Προσωπ. Αεροπορικών Επιχειρ.</t>
  </si>
  <si>
    <t>QA</t>
  </si>
  <si>
    <t>QATAR</t>
  </si>
  <si>
    <t>ΑΡΧΗΓΟΣ Γ.Ε.Σ.</t>
  </si>
  <si>
    <t>RE</t>
  </si>
  <si>
    <t>RÉUNION</t>
  </si>
  <si>
    <t>Πανελλήνια Ενωση Υπαλλήλων Υπ.Δημόσιας Τάξης</t>
  </si>
  <si>
    <t>SE</t>
  </si>
  <si>
    <t>SWEDEN</t>
  </si>
  <si>
    <t>ΑΝΘΥΠΟΛΟΧΑΓΟΣ</t>
  </si>
  <si>
    <t>Συλ.Πολ.Πρ.ΥΔΤ</t>
  </si>
  <si>
    <t>Σύλ. Πολιτικού Προσωπικού Υπ.Δημόσιας Τάξης</t>
  </si>
  <si>
    <t>SG</t>
  </si>
  <si>
    <t>SINGAPORE</t>
  </si>
  <si>
    <t>ΕΦΕΔΡΟΣ ΑΝΘΥΠΟΛΟΧΑΓΟΣ</t>
  </si>
  <si>
    <t>Συλ.Πολ.Πρ.ΝΔ Ελλάδος</t>
  </si>
  <si>
    <t>Πανελλήνιος Σύλλογος Υπαλλ.ΥΕΝ</t>
  </si>
  <si>
    <t>CO</t>
  </si>
  <si>
    <t>COLOMBIA</t>
  </si>
  <si>
    <t>Σύμβουλος του Νομικού Συμβουλίου του Κράτους</t>
  </si>
  <si>
    <t>ΔΙΒΕΕΤ, ΔΕΤΕ, ΔΕΧΕ Υπαλλήλων Υπουργείου Οικονομικών, ΜΤΠΥ, Ταμείου Παρακαταθηκών κλπ</t>
  </si>
  <si>
    <t>Π.Ε.Ε.Δ.Ν.Ε</t>
  </si>
  <si>
    <t>Σύλλογος Υπαλλήλων Υ.Δ.Τ. Β.Ελλάδος</t>
  </si>
  <si>
    <t>SI</t>
  </si>
  <si>
    <t>SLOVENIA</t>
  </si>
  <si>
    <t>ΑΝΘΥΠΑΣΠΙΣΤΗΣ</t>
  </si>
  <si>
    <t>Δ/νση Διαχ.Χρημ.</t>
  </si>
  <si>
    <t>Διεύθυνση Διαχείρισης Χρηματικού</t>
  </si>
  <si>
    <t>SJ</t>
  </si>
  <si>
    <t>SVALBARD AND JAN MAYEN</t>
  </si>
  <si>
    <t>ΑΡΧΙΛΟΧΙΑΣ</t>
  </si>
  <si>
    <t>ΤΕΑΕΤΔΕΑ (πρώην Λ.Α.Μ.Δ.Ε.Α)</t>
  </si>
  <si>
    <t>Ταμείο Επαγγελματικής Ασφάλισης</t>
  </si>
  <si>
    <t>SK</t>
  </si>
  <si>
    <t>SLOVAKIA</t>
  </si>
  <si>
    <t>ΕΠΙΛΟΧΙΑΣ</t>
  </si>
  <si>
    <t>Ειδ.Ποιν.Νόμοι</t>
  </si>
  <si>
    <t>Εκδόσεις Ειδικοί Ποινικοί Νόμοι</t>
  </si>
  <si>
    <t>SL</t>
  </si>
  <si>
    <t>SIERRA LEONE</t>
  </si>
  <si>
    <t>ΛΟΧΙΑΣ</t>
  </si>
  <si>
    <t>Διεθ.Εν.Αστυν.</t>
  </si>
  <si>
    <t>Διεθνή Ενωση Αστυνομικών</t>
  </si>
  <si>
    <t>SM</t>
  </si>
  <si>
    <t>SAN MARINO</t>
  </si>
  <si>
    <t>ΔΕΚΑΝΕΑΣ</t>
  </si>
  <si>
    <t>ΠΟΑΣΥ</t>
  </si>
  <si>
    <t>Πανελλήνια Ομοσπ.Αστυνομικών Υπαλλήλων</t>
  </si>
  <si>
    <t>SN</t>
  </si>
  <si>
    <t>SENEGAL</t>
  </si>
  <si>
    <t>ΣΤΡΑΤΙΩΤΗΣ</t>
  </si>
  <si>
    <t>Π.Ο.ΑΞΙ.Α</t>
  </si>
  <si>
    <t>Πανελλήνια Ομοσπονδία Αξιωματικών Αστυνομίας</t>
  </si>
  <si>
    <t>SO</t>
  </si>
  <si>
    <t>SOMALIA</t>
  </si>
  <si>
    <t>ΑΡΧΗΓΟΣ Γ.Ε.Ν.</t>
  </si>
  <si>
    <t>Περ.Αστ.Ανασκ.</t>
  </si>
  <si>
    <t>Περιοδικό "Αστυνομική Ανασκόπιση"</t>
  </si>
  <si>
    <t>SR</t>
  </si>
  <si>
    <t>SURINAME</t>
  </si>
  <si>
    <t>ΑΡΧΗΓΟΣ ΣΤΟΛΟΥ</t>
  </si>
  <si>
    <t>Συλλ. Υπ. ΓΓΚΑ</t>
  </si>
  <si>
    <t>Σύλλογος Υπαλλήλων Γ.Γ.Κ.Α.</t>
  </si>
  <si>
    <t>ST</t>
  </si>
  <si>
    <t>SAO TOME AND PRINCIPE</t>
  </si>
  <si>
    <t>ΑΝΤΙΝΑΥΑΡΧΟΣ</t>
  </si>
  <si>
    <t>Γάλακτος</t>
  </si>
  <si>
    <t>Παραπληγικού</t>
  </si>
  <si>
    <t>Μ.Τ.Π.Υ Τακτικές Κρατήσεις - Δάνεια</t>
  </si>
  <si>
    <t>Μετοχικό Ταμείο Πολιτικών Υπαλλήλων (82419, 82420)</t>
  </si>
  <si>
    <t>Μ.Τ.Π.Υ Εισφορές Αναγνώρισης Προϋπηρεσίας</t>
  </si>
  <si>
    <t>Μετοχικό Ταμείο Πολιτικών Υπαλλήλων (82984)</t>
  </si>
  <si>
    <t>Μ.Τ.Π.Υ Νέοι διορισμοί</t>
  </si>
  <si>
    <t>Μετοχικό Ταμείο Πολιτικών Υπαλλήλων (82983)</t>
  </si>
  <si>
    <t>Μ.Τ.Π.Υ. Πρόσθετες Αμοιβές</t>
  </si>
  <si>
    <t>Μετοχικό Ταμείο Πολιτικών Υπαλλήλων (82982)</t>
  </si>
  <si>
    <t>Μ.Τ.Π.Υ. Πόροι μισθοδοσίας μη μετόχων</t>
  </si>
  <si>
    <t>Μετοχικό Ταμείο Πολιτικών Υπαλλήλων (82985)</t>
  </si>
  <si>
    <t>Τ.Π.Δ.Υ Εξαγορά</t>
  </si>
  <si>
    <t>Ταμ.Επικ.Ασφ.Πρόν.Ασθέν.Εργαζομένων στα Λιμάνια /Κλάδος Σύνταξης</t>
  </si>
  <si>
    <t>TG</t>
  </si>
  <si>
    <t>TOGO</t>
  </si>
  <si>
    <t>ΑΣΤΥΝΟΜΟΣ Β΄</t>
  </si>
  <si>
    <t>Συλ.Υπ.Περ.Ν.Αιγαίου</t>
  </si>
  <si>
    <t>Σύλλογος Υπαλλήλων Περ. Ν. Αιγαίου</t>
  </si>
  <si>
    <t>ΥΠΑΣΤΥΝΟΜΟΣ Α΄</t>
  </si>
  <si>
    <t>Οικ.Συν.Υπαξ.&amp;Αστυφ. τ.Α.Π.</t>
  </si>
  <si>
    <t>Οικοδομικός Συνετ/σμός Υπαξιωματικών-Αστυφυλάκων τέως Αστυνομίας Πόλεων</t>
  </si>
  <si>
    <t>ΥΠΑΣΤΥΝΟΜΟΣ Β΄</t>
  </si>
  <si>
    <t>Ν.103/75-ΟΕΚ</t>
  </si>
  <si>
    <t>ΑΝΘΥΠΑΣΤΥΝΟΜΟΣ</t>
  </si>
  <si>
    <t>Τ.Α.Υ.Σ.Ο.</t>
  </si>
  <si>
    <t>Ταμείο Ασφάλισης Υπαλλήλων Συνεταιριστικών Οργανώσεων</t>
  </si>
  <si>
    <t>ΑΡΧΙΦΥΛΑΚΑΣ</t>
  </si>
  <si>
    <t>Σωμ.Ειδ.Φρουρών</t>
  </si>
  <si>
    <t>Σωματείο Ειδικών Φρουρών ΕΛ.ΑΣ.</t>
  </si>
  <si>
    <t>ΥΠΑΡΧΙΦΥΛΑΚΑΣ</t>
  </si>
  <si>
    <t>Ταμ.Αυτασφ.Υπαλ.ΕΤΕ</t>
  </si>
  <si>
    <t>Αν σας βγάζει κάπου κόκκινο υπάρχει πρόβλημα, ελέξτε το.</t>
  </si>
  <si>
    <t>Στο φύλλο “Φορέας”, δώστε το  όνομα του αρχείου με την πλήρη διαδρομή όπως στο παράδειγμα.</t>
  </si>
  <si>
    <t>Πατήστε το κουμπί Δημιουργία αρχείου στο φύλλο “Φορέας” έχοντας δώσει το όνομα του αρχείου που θέλετε να δημιουργήσετε.</t>
  </si>
  <si>
    <t>Αν δεν βγει κάποιο μήνυμα λάθους τότε το αρχείο είναι έτοιμο στον δίσκο σας.</t>
  </si>
  <si>
    <t>Έτοιμοι! Μπορείτε να στείλετε το αρχείο αφού το ελέγξετε σύμφωνα με τις οδηγίες αποστολής.</t>
  </si>
  <si>
    <t>Στοιχεία Φορέα</t>
  </si>
  <si>
    <t>Στοιχεία Υποβολής</t>
  </si>
  <si>
    <t>Περίοδοι</t>
  </si>
  <si>
    <t>Κωδικός</t>
  </si>
  <si>
    <t>Περίοδος</t>
  </si>
  <si>
    <t>1 Έως 12</t>
  </si>
  <si>
    <t>Μήνας</t>
  </si>
  <si>
    <t>Όνομα</t>
  </si>
  <si>
    <t>Έτος</t>
  </si>
  <si>
    <t>13</t>
  </si>
  <si>
    <t>Δώρο Πάσχα</t>
  </si>
  <si>
    <t>ΑΦΜ</t>
  </si>
  <si>
    <t>14</t>
  </si>
  <si>
    <t>Επίδομα Αδείας</t>
  </si>
  <si>
    <t>15</t>
  </si>
  <si>
    <t>Συλ.Εργ.Περ.Κ.Μακεδονίας</t>
  </si>
  <si>
    <t>Σύλλογος Εργαζόμενων Περιφέρειας Κ. Μακεδονίας</t>
  </si>
  <si>
    <t>ΠΟΣΥΦΥ</t>
  </si>
  <si>
    <t>Νέα Εκδοση Κρατήσεων 2.16</t>
  </si>
  <si>
    <t>ΤΑΜΕΙΟ ΠΡΟΝΟΙΑΣ ΙΔΙΩΤΙΚΟΥ ΤΟΜΕΑ (ΤΑΠΙΤ) - ΒΟΥΛΗ</t>
  </si>
  <si>
    <t>ΤΑΜΕΙΟ ΑΡΩΓΗΣ ΥΠΑΛΛΗΛΩΝ ΒΟΥΛΗΣ (ΤΑΥΒ)</t>
  </si>
  <si>
    <t>ΛΟΓΑΡΙΑΣΜΟΣ ΑΛΛΗΛΟΒΟΗΘΕΙΑΣ ΥΠΑΛΛΗΛΩΝ ΒΟΥΛΗΣ (ΛΑΥΒ)</t>
  </si>
  <si>
    <t xml:space="preserve">ΣΥΛΛΟΓΟΣ ΥΠΑΛΛΗΛΩΝ ΒΟΥΛΗΣ </t>
  </si>
  <si>
    <t>ΛΟΓΑΡΙΑΣΜΟΣ ΑΛΛΗΛΟΒΟΗΘΕΙΑΣ  ΒΟΥΛΕΥΤΩΝ-ΕΥΡΩΒΟΥΛΕΥΤΩΝ (ΛΑΒ)</t>
  </si>
  <si>
    <t>ΤΕΑΠΑΣΑ - ΤΟΜΕΑΣ ΤΕΑΕΧ (ΕΤΕΧ) - ΒΟΥΛΗ</t>
  </si>
  <si>
    <t>ΕΝΙΑΙΟ ΤΑΜΕΙΟ ΕΠΙΚΟΥΡΙΚΗΣ ΑΣΦΑΛΙΣΗΣ (ΕΤΕΑ)
-ΤΟΜΕΑΣ ΕΠΙΚΟΥΡΙΚΗΣ ΑΣΦΑΛΙΣΗΣ ΠΡΟΣΩΠΙΚΟΥ ΟΤΕ</t>
  </si>
  <si>
    <t>ΕΝΙΑΙΟ ΤΑΜΕΙΟ ΕΠΙΚΟΥΡΙΚΗΣ ΑΣΦΑΛΙΣΗΣ (ΕΤΕΑ)
-ΤΟΜΕΑΣ ΕΠΙΚΟΥΡΙΚΗΣ ΑΣΦΑΛΙΣΗΣ ΠΡΟΣΩΠΙΚΟΥ ΕΛΤΑ</t>
  </si>
  <si>
    <t>ΕΣΗΕΑ</t>
  </si>
  <si>
    <t>Ν.Δ.(ΚΡΑΤΗΣΗ ΥΠΕΡ ΚΟΜΜΑΤΟΣ ΒΟΥΛ.-ΕΥΡΩΒ.)</t>
  </si>
  <si>
    <t>ΣΥΡΙΖΑ (ΚΡΑΤΗΣΗ ΥΠΕΡ ΚΟΜΜΑΤΟΣ ΒΟΥΛ.-ΕΥΡΩΒ.)</t>
  </si>
  <si>
    <t>ΑΝ. ΕΛΛΗΝΕΣ (ΚΡΑΤΗΣΗ ΥΠΕΡ ΚΟΜΜΑΤΟΣ ΒΟΥΛ.-ΕΥΡΩΒ.)</t>
  </si>
  <si>
    <t>ΔΗΜΑΡ (ΚΡΑΤΗΣΗ ΥΠΕΡ ΚΟΜΜΑΤΟΣ ΒΟΥΛ.-ΕΥΡΩΒ.)</t>
  </si>
  <si>
    <t>ΚΚΕ (ΚΡΑΤΗΣΗ ΥΠΕΡ ΚΟΜΜΑΤΟΣ ΒΟΥΛ.-ΕΥΡΩΒ.)</t>
  </si>
  <si>
    <t>2,2,52</t>
  </si>
  <si>
    <t>Νέα Έκδοση Κρατήσεων 2,58</t>
  </si>
  <si>
    <t>YE</t>
  </si>
  <si>
    <t>YEMEN</t>
  </si>
  <si>
    <t>Τ.Π.Δικ.Πειραιώς</t>
  </si>
  <si>
    <t>Ταμείο Πρόνοιας Δικηγόρων Πειραιώς(ασθενείας-Τομέας Υγείας)</t>
  </si>
  <si>
    <t>YT</t>
  </si>
  <si>
    <t>MAYOTTE</t>
  </si>
  <si>
    <t>ZA</t>
  </si>
  <si>
    <t>2,2,18</t>
  </si>
  <si>
    <t>Νέα Έκδοση Κρατήσεων 2,24</t>
  </si>
  <si>
    <t xml:space="preserve">Ένωση Ειδικών Φρουρών Κρήτης
</t>
  </si>
  <si>
    <t>Αποζημίωση για απασχόληση πέραν του κανονικού ωραρίου υπαλλήλων που έχουν διατεθεί στα γραφεία Βουλευτών</t>
  </si>
  <si>
    <t>Σύλλογος Μονίμων Υπαλλήλων Μετοχικού Ταμείου Στρατού</t>
  </si>
  <si>
    <t>Τομ. Ασφαλίσεως Ιδιοκτητών, Συντακτών &amp; Υπαλ. Τύπου</t>
  </si>
  <si>
    <t>Νέα έκδοση Κρατήσεων 2,6</t>
  </si>
  <si>
    <t>Νέα έκδοση Βαθμών 2.13</t>
  </si>
  <si>
    <t>KENYA</t>
  </si>
  <si>
    <t>Επιστημονικό Ερευνητικό Προσωπικό ΚΕΠΕ - Ερευνητής Β΄</t>
  </si>
  <si>
    <t>2,2,46</t>
  </si>
  <si>
    <t>Νέα Έκδοση Κρατήσεων 2,52</t>
  </si>
  <si>
    <t>ΟΑΕΔ</t>
  </si>
  <si>
    <t>ΕΝΩΣΗ ΥΠΑΛΛΗΛΩΝ ΠΕΡΙΦΕΡΕΙΑΚΩΝ ΥΠΗΡΕΣΙΩΝ ΥΠΕΠΘ ΜΑΚΕΔΟΝΙΑΣ - ΘΡΑΚΗΣ</t>
  </si>
  <si>
    <t>VENEZUELA, BOLIVARIAN REPUBLIC OF</t>
  </si>
  <si>
    <t>ΕΠΙΣΜΗΝΙΑΣ</t>
  </si>
  <si>
    <t>Συλ.Υπαλ.Υπ.Εργασίας</t>
  </si>
  <si>
    <t>Σύλλογος Υπαλλήλων Υπουργείου Εργασίας</t>
  </si>
  <si>
    <t>VG</t>
  </si>
  <si>
    <t>VIRGIN ISLANDS, BRITISH</t>
  </si>
  <si>
    <t>ΣΜΗΝΙΑΣ</t>
  </si>
  <si>
    <t>ΕΚΟΕΜΑ</t>
  </si>
  <si>
    <t>Ειδικός Κλάδος Οικονομικής Ενίσχυσης Μερισματούχων Αεροπορίας</t>
  </si>
  <si>
    <t>VI</t>
  </si>
  <si>
    <t>VIRGIN ISLANDS, U.S.</t>
  </si>
  <si>
    <t>ΥΠΟΣΜΗΝΙΑΣ</t>
  </si>
  <si>
    <t>ΕΚΟΕΜ (ΠΝ)</t>
  </si>
  <si>
    <t>Ειδικός Κλάδος Οικονομικής Ενίσχυσης Μερισματούχων (ΠΝ)</t>
  </si>
  <si>
    <t>VN</t>
  </si>
  <si>
    <t>VIET NAM</t>
  </si>
  <si>
    <t>ΣΜΗΝΙΤΗΣ</t>
  </si>
  <si>
    <t>Συλ.Εργ.ΔΟΥ Ν.Μαγνησίας</t>
  </si>
  <si>
    <t>Πάγια Αποζημίωση λόγω των ειδικών συνθηκών προσφοράς διπλωματικών ή επιστημονικών υπηρεσιών</t>
  </si>
  <si>
    <t>ΤΑΠ - ΗΛΠΑΠ</t>
  </si>
  <si>
    <t>JE</t>
  </si>
  <si>
    <t>JERSEY</t>
  </si>
  <si>
    <t>Καθηγητής Α.Σ.ΠΑΙ.Τ.Ε. ή Ανώτερης Εκκλησιαστικής Σχολής Βαθμίδας Α΄</t>
  </si>
  <si>
    <t>Αποκλειστικού Ειδικού Λειτουργήματος Αρχιερέων</t>
  </si>
  <si>
    <t>ΤΑ.Π.Ε.Μ</t>
  </si>
  <si>
    <t>Ταμείο Πρόνοιας Εργατοϋπαλλήλων Μετάλλου</t>
  </si>
  <si>
    <t>JM</t>
  </si>
  <si>
    <t>JAMAICA</t>
  </si>
  <si>
    <t>ΤΑΥΤΕΚΩ - ΕΙΣΦΟΡΕΣ ΕΟΠΥΥ (ΚΑΠ-ΔΕΗ  (μέχρι 31.12.92))</t>
  </si>
  <si>
    <t>ΤΑΥΤΕΚΩ - ΕΙΣΦΟΡΕΣ ΕΟΠΥΥ (ΚΑΠ-ΔΕΗ  (από   01.01.93))</t>
  </si>
  <si>
    <t>Ταμείο Επαγγελματικής Ασφάλισης ΕΛΤΑ</t>
  </si>
  <si>
    <t>Συλ. Εργ. Περιφ. Πελ/νήσου</t>
  </si>
  <si>
    <t>Σύλλογος Εργαζομένων Περιφέρειας Πελοποννήσου</t>
  </si>
  <si>
    <t>Συλ.Πολ.Προσ.ΥΔΤ Θεσσαλίας</t>
  </si>
  <si>
    <t>Σύλλογος Πολιτικού Προσωπικού Υ.Δ.Τ.  Θεσσαλίας</t>
  </si>
  <si>
    <t>2,2,23</t>
  </si>
  <si>
    <r>
      <t>Νέα Έκδοση Κρατήσεων 2,29 (</t>
    </r>
    <r>
      <rPr>
        <sz val="11"/>
        <color indexed="8"/>
        <rFont val="Arial"/>
        <family val="2"/>
        <charset val="161"/>
      </rPr>
      <t xml:space="preserve">Κατάργηση Κωδικών Κρατήσεων </t>
    </r>
    <r>
      <rPr>
        <b/>
        <sz val="11"/>
        <color indexed="8"/>
        <rFont val="Arial"/>
        <family val="2"/>
        <charset val="161"/>
      </rPr>
      <t>4028100,4034800,4024500,4031800</t>
    </r>
    <r>
      <rPr>
        <sz val="11"/>
        <color indexed="8"/>
        <rFont val="Arial"/>
        <family val="2"/>
        <charset val="161"/>
      </rPr>
      <t>)</t>
    </r>
  </si>
  <si>
    <t>Ταμείο Υγείας Προσωπικού Αγροτικής Τράπεζας.</t>
  </si>
  <si>
    <t>Σύλλογος Εργαζομένων Δ.Ο.Υ. Ν. Λέσβου, Χίου, Μυτιλήνης</t>
  </si>
  <si>
    <t>Σύλ. Επιμ. ΥΠΕΞ</t>
  </si>
  <si>
    <t>Σύλλογος Επιμελητών Υπουργείου Εξωτερικών</t>
  </si>
  <si>
    <t>Σύλ. ΕΡγ. ΔΟΥ Ν. Αιτωλ/νίας</t>
  </si>
  <si>
    <t>Σύλλογος Εργαζομένων ΔΟΥ Νομού Αιτωλοακαρνανίας</t>
  </si>
  <si>
    <t>Συλ. Πληροφ. ΥΠΕΘΟ</t>
  </si>
  <si>
    <t>Σύλ. Αρχαιολ. του ΥΠΠΟ</t>
  </si>
  <si>
    <t>Σύλλογος Ελλήνων Αρχαιολόγων του ΥΠΠΟ</t>
  </si>
  <si>
    <t>Παν.Συλ.Υπ.Γεν.Γραμ.Αθλητ.</t>
  </si>
  <si>
    <t>Πανελλήνιος Σύλλογος Υπαλλήλων Γενικής Γραμματείας Αθλητισμού</t>
  </si>
  <si>
    <t>Λογ.Αλ.Προσ.Πυροσβ.Σώματος</t>
  </si>
  <si>
    <t>Λογαριασμός Αλληλοβοηθείας Προσωπικού Πυροσβεστικού Σώματος</t>
  </si>
  <si>
    <t>ΣΥ.ΠΛ.Υ.Υ.ΟΙ.</t>
  </si>
  <si>
    <t>Καταλογισμοί σε βάρος δημόσιων  υπολόγων με αποφάσεις του Ελεγκτικού Συνεδρίου ή της Διοίκησης</t>
  </si>
  <si>
    <t>Έσοδα καταργηθέντος ειδικού λογ. Υπ. Οικ.&amp;Οικονομ.'Δικαιώματα βεβαίωσης &amp; είσπραξης εσόδων υπέρ τρίτων' αρθ.24,ν1884/90</t>
  </si>
  <si>
    <t>Πρόστιμα &amp; χρηματικές ποινές επιβαλλόμενες σε λοιπά έσοδα</t>
  </si>
  <si>
    <t>Κατάσχεση</t>
  </si>
  <si>
    <t>Διατροφή</t>
  </si>
  <si>
    <t>Είδη περιόδων</t>
  </si>
  <si>
    <t>Προπληρωμή</t>
  </si>
  <si>
    <t>Δεδουλευμένα Α' Δεκ/ρο</t>
  </si>
  <si>
    <t>ΒΟΥΛΗ</t>
  </si>
  <si>
    <t>Π.Ο.ΜΗ.Τ.Ε.Δ.Υ.</t>
  </si>
  <si>
    <t>MR</t>
  </si>
  <si>
    <t>MAURITANIA</t>
  </si>
  <si>
    <t>Εμπειρογνώμονας Β΄ Τάξεως</t>
  </si>
  <si>
    <t>ΑΣΤΙΚΟΣ &amp; ΠΑΡΑΘΕΡΙΣΤΙΚΟΣ ΟΙΚΟΔΟΜΙΚΟΣ ΣΥΝΕΤΑΙΡΙΣΜΟΣ ΥΠΑΞΙΩΜΑΤΙΚΩΝ ΚΑΙ ΑΣΤΥΦΥΛΑΚΩΝ ΤΕΩΣ ΑΣΤΥΝΟΜΙΑΣ ΠΟΛΕΩΝ &amp; ΑΣΤΥΝΟΜΙΚΩΝ ΥΠΑΛΛΗΛΩΝ ΕΛ.ΑΣ</t>
  </si>
  <si>
    <t>2,2,66</t>
  </si>
  <si>
    <t>Νέα Έκδοση Κρατήσεων 2,72</t>
  </si>
  <si>
    <t>ΤΕΑΠΑΣΑ / ΤΕΑΥΠΣ (πρώην ΤΑΥΠΣ) Τακτικές Κρατήσεις</t>
  </si>
  <si>
    <t>ΤΕΑΠΑΣΑ / ΤΕΑΥΠΣ (πρώην ΤΑΥΠΣ) Διαφορά Προαγωγής</t>
  </si>
  <si>
    <t>ΤΕΑΠΑΣΑ / ΤΕΑΥΠΣ (πρώην ΤΑΥΠΣ) 1/48 Νεοδιορίστου</t>
  </si>
  <si>
    <t>2.1.6</t>
  </si>
  <si>
    <t>Διόρθωση στις κρατήσεις με εισφορές λάθους στα ποσά κάτω του €1</t>
  </si>
  <si>
    <t>Ταμείο Νομικών Με Έμμισθη Εντολή</t>
  </si>
  <si>
    <t>Ταμείο Αλληλοβοήθειας Υπαλλήλων Υπ.Πολιτισμού</t>
  </si>
  <si>
    <t>Σύλλογος Εργαζομένων ΔΥΟ Σάμου</t>
  </si>
  <si>
    <t>Ταμείο Αλληλοβοήθειας Τελωνειακών Υπαλλήλων 4ης ΕΤΥ</t>
  </si>
  <si>
    <t>4η ΕΤΥ</t>
  </si>
  <si>
    <t>Κράτηση 1 τοις χιλίοις του Ειδικού Λογαριασμού του Ν. 826/1978 του Τ.Ε.Α.Π.Α.Σ.Α. - Τ.Ε.Α.Ε.Χ.</t>
  </si>
  <si>
    <t>Ε.Τ.Α.Α. (Τομ. Υγείας Δικηγ. Αθηνών)</t>
  </si>
  <si>
    <t>Σύλλογος Πληροφορικής Υπαλλήλων Υπ. Οικονομικών</t>
  </si>
  <si>
    <t>Συλ. Εφοριακών Δυτ. Μακεδονίας</t>
  </si>
  <si>
    <t>Σύλλογος Εφοριακών Δυτικής Μακεδονίας</t>
  </si>
  <si>
    <t>Συλ. Εργ. Δ.Ο.Υ. Ν.Φθιωτ-Φωκ-Ευρυτ.</t>
  </si>
  <si>
    <t>Τομέας Πρόνοιας Εφημεριδοπωλών &amp; Υπαλλήλων Πρακτορείων Θεσσαλονίκης</t>
  </si>
  <si>
    <t>(ΟΜ.Ε-Σ.Τ.Ε.)  (Ο.Τ.Ε.Κ.)</t>
  </si>
  <si>
    <t>Ο.Α.Ε.Ε.(κλάδος σύνταξης)</t>
  </si>
  <si>
    <t>Oργανισμός Ασφάλισης Ελευθέρων Επαγγελματιών - Ν.Π.Δ.Δ.</t>
  </si>
  <si>
    <t>Γ΄  Διαχείριση ΓΕΣ/ΟΛΚΕΣ</t>
  </si>
  <si>
    <t>Ταμ. Πρόνοιας  ΟΑΕΔ</t>
  </si>
  <si>
    <t>MO</t>
  </si>
  <si>
    <t>MACAO</t>
  </si>
  <si>
    <t>Αναπληρωτής Νομικός Σύμβουλος</t>
  </si>
  <si>
    <t>Επιδόματα υπαλλήλων Βουλής</t>
  </si>
  <si>
    <t>Ταμείο Πρόνοιας Ορθοδόξου Εφημεριακού Κλήρου Ελλάδας</t>
  </si>
  <si>
    <t>MP</t>
  </si>
  <si>
    <t>NORTHERN MARIANA ISLANDS</t>
  </si>
  <si>
    <t>Εμπειρογνώμονας Α΄ Τάξεως</t>
  </si>
  <si>
    <t>Επιδόματα εορτών και αδείας</t>
  </si>
  <si>
    <t>2,2,73</t>
  </si>
  <si>
    <t>Νέα Έκδοση Κρατήσεων 2,79</t>
  </si>
  <si>
    <t xml:space="preserve">Ένωση Δικαστικών Λειτουργών Συμβουλίου της Επικρατείας </t>
  </si>
  <si>
    <t>Τ.Α.Μ.Π.Υ-Υ.ΕΘ.Α</t>
  </si>
  <si>
    <t>Ταμείο Αρωγής Μονίμων Πολιτικών Υπαλ. ΥΕΘΑ</t>
  </si>
  <si>
    <t>IN</t>
  </si>
  <si>
    <t>INDIA</t>
  </si>
  <si>
    <t>Ερευνητής Γ΄ σε ερευνητικό κέντρο ή ανεξάρτητο ινστιτούτο ερευνών</t>
  </si>
  <si>
    <t>Επιφυλακής γιατρών Δημόσιας Υγείας</t>
  </si>
  <si>
    <t>Τ.Α.Ν</t>
  </si>
  <si>
    <t>ΤΠΥΠΣ / ΤΕΑΠΑΣΑ  (πρώην ΕΤΥΠΣ) - Δάνεια</t>
  </si>
  <si>
    <t>Τομέας Πρόνοιας Υπαλ.Πυροσβεστικού Σώματος - Δάνεια</t>
  </si>
  <si>
    <t>2,2,55</t>
  </si>
  <si>
    <t>Επίκουρος Καθηγητής μέλος ΕΠ ΤΕΙ πλήρους απασχόλησης</t>
  </si>
  <si>
    <t>Τ.Α.Λ.Σ</t>
  </si>
  <si>
    <t>Ταμείο Αρωγής Λιμεν.Σώματος</t>
  </si>
  <si>
    <t>HN</t>
  </si>
  <si>
    <t>HONDURAS</t>
  </si>
  <si>
    <t>Καθηγητής Εφαρμογών μέλος ΕΠ ΤΕΙ πλήρους απασχόλησης</t>
  </si>
  <si>
    <t>ΤΑΥΤΕΚΩ  ΤΕΑΠΑΠ-ΔΕΗ Κύρια Σύνταξη</t>
  </si>
  <si>
    <t>Κλάδος υγείας,πρόνοιας και επικουρικό ΔΕΗ</t>
  </si>
  <si>
    <t>HR</t>
  </si>
  <si>
    <t>CROATIA</t>
  </si>
  <si>
    <t>Μέλος Ειδικού Διδακτικού Προσωπικού ΤΕΙ</t>
  </si>
  <si>
    <t>Ειδικό ερευνητικό καθηγητών ΕΣΔΥ</t>
  </si>
  <si>
    <t>ΤΑΥΤΕΚΩ  ΤΕΑΠΑΠ-ΔΕΗ Υγεία</t>
  </si>
  <si>
    <t>HT</t>
  </si>
  <si>
    <t>HAITI</t>
  </si>
  <si>
    <t>Καθηγητής μέλος ΕΠ ΤΕΙ μερικής απασχόλησης</t>
  </si>
  <si>
    <t>HU</t>
  </si>
  <si>
    <t>HUNGARY</t>
  </si>
  <si>
    <t>Αναπληρωτής Καθηγητής μέλος ΕΠ ΤΕΙ μερικής απασχόλησης</t>
  </si>
  <si>
    <t>Ειδικό ερευνητικό μελών Παιδαγωγικού Ινστιτούτου</t>
  </si>
  <si>
    <t>ΤΑΥΤΕΚΩ  ΤΕΑΠΑΠ-ΔΕΗ Πρόνοια</t>
  </si>
  <si>
    <t>ID</t>
  </si>
  <si>
    <t>INDONESIA</t>
  </si>
  <si>
    <t>Επίκουρος Καθηγητής μέλος ΕΠ ΤΕΙ μερικής απασχόλησης</t>
  </si>
  <si>
    <t>UM</t>
  </si>
  <si>
    <t>UKRAINE</t>
  </si>
  <si>
    <t>ΣΜΗΝΑΡΧΟΣ</t>
  </si>
  <si>
    <t>Αθλ.Εν.Αστ.Ελλάδος</t>
  </si>
  <si>
    <t>Αθλητική Ενωση Αστυνομικών Ελλάδος</t>
  </si>
  <si>
    <t>GF</t>
  </si>
  <si>
    <t>FRENCH GUIANA</t>
  </si>
  <si>
    <t>Ε.Τ.Α.Α. (ΤομέαςΥγείας Δικηγόρων Αθηνών)</t>
  </si>
  <si>
    <t>KY</t>
  </si>
  <si>
    <t>CAYMAN ISLANDS</t>
  </si>
  <si>
    <t>Επιστημονικό Ερευνητικό Προσωπικό ΚΕΠΕ - Συνεργάτης Ε΄</t>
  </si>
  <si>
    <t>ΜΑΤ</t>
  </si>
  <si>
    <t>Τ.Ε.Α.Δ.Υ</t>
  </si>
  <si>
    <t>KZ</t>
  </si>
  <si>
    <t>KAZAKHSTAN</t>
  </si>
  <si>
    <t>Σύλλογος Υπαλλήλων Γενικής Γραμματείας Περιφέρειας Δυτ. Μακεδονίας</t>
  </si>
  <si>
    <t>Λογ/σμός Αρωγ. Ορφ.Τέκνων</t>
  </si>
  <si>
    <t>Λογ/σμός Αρωγής Ορφανών Τέκνων Προσωπικού Υ. Δ. Τ.</t>
  </si>
  <si>
    <t>Τ.Σ.Μ.Ε.Δ.Ε. κύρια σύνταξη</t>
  </si>
  <si>
    <t>Ταμείο Συντάξεως Μηχ. Εργολάβων Δημ. Έργων</t>
  </si>
  <si>
    <t>Τ.Σ.Μ.Ε.Δ.Ε. ειδική προσαύξηση</t>
  </si>
  <si>
    <t>Τ.Σ.Μ.Ε.Δ.Ε. εφάπαξ ειδικός λογαριασμός</t>
  </si>
  <si>
    <t>Τ.Σ.Μ.Ε.Δ.Ε. επικουρική ασφάλιση</t>
  </si>
  <si>
    <t>BAHRAIN</t>
  </si>
  <si>
    <t>Πρόεδρος Εφετών Διοικητικών Δικαστηρίων</t>
  </si>
  <si>
    <t>Ειδικό Επίδομα Προσωπικού των Σωφρονιστικών και Αναμορφωτικών Καταστημάτων</t>
  </si>
  <si>
    <t xml:space="preserve">ΤΕΑΠΑΣΑ / ΚΥΥΑΠ  (πρώην ΚΛ.ΥΓ.Α.Π.) </t>
  </si>
  <si>
    <t>Κλάδος Υγείας Υπαλ. Αστυνομίας Πόλεων</t>
  </si>
  <si>
    <t>BI</t>
  </si>
  <si>
    <t>BURUNDI</t>
  </si>
  <si>
    <t>Πάρεδρος του Συμβουλίου της Επικρατείας</t>
  </si>
  <si>
    <t>Ραδιενέργειας του Προσωπικού του Ε.Κ.Ε.Φ.Ε.-ΔΗΜΟΚΡΙΤΟΣ</t>
  </si>
  <si>
    <t>Λέσχη Αξιωμ.Λιμ. Σώματος</t>
  </si>
  <si>
    <t>BJ</t>
  </si>
  <si>
    <t>BENIN</t>
  </si>
  <si>
    <t>Εφέτης</t>
  </si>
  <si>
    <t xml:space="preserve">Σύλλογος Εφοριακών Ν. Θεσσαλονίκης – Κιλκίς – Χαλκιδικής
</t>
  </si>
  <si>
    <t>2,2,62</t>
  </si>
  <si>
    <t>Νέα Έκδοση Κρατήσεων 2,68</t>
  </si>
  <si>
    <t>Σύλλογος Υπαλλήλων Περιφερειακών Υπηρεσιών Υπουργείου Παιδείας</t>
  </si>
  <si>
    <t>ΕΝΩΣΗ ΜΗΧΑΝΙΚΩΝ ΔΗΜΟΣΙΩΝ ΥΠΑΛΛΗΛΩΝ ΔΙΠΛΩΜΑΤΟΥΧΩΝ ΑΝΩΤΑΤΩΝ ΣΧΟΛΩΝ ΚΕΝΤΡΙΚΗΣ ΜΑΚΕΔΟΝΙΑΣ (ΕΜΔΥΔΑΣ/ΚΜ)</t>
  </si>
  <si>
    <t>ΣΥΛΛΟΓΟΣ ΕΝΩΣΗΣ ΔΙΠΛΩΜΑΤΙΚΩΝ ΥΠΑΛΛΗΛΩΝ</t>
  </si>
  <si>
    <t>Ένωση Υπαλλήλων Πυροσβεστικού Σώματος Νομού Μαγνησίας</t>
  </si>
  <si>
    <t>ΑΡΧΗΓΟΣ Π.Σ</t>
  </si>
  <si>
    <t>Εν.Υπ.Π.Σ.Ν.Μεσσ.</t>
  </si>
  <si>
    <t>Ένωση Υπαλλήλων Πυροσβεστικού Σώματος Νομού Μεσσηνίας</t>
  </si>
  <si>
    <t>Εν.Υπ.Π.Σ.Περ.Β.Αιγ.</t>
  </si>
  <si>
    <t>Υπαλλήλων Υπουργείου Δικαιοσύνης</t>
  </si>
  <si>
    <t>Ένωση Υπαλλήλων Πυροσβεστικού Σώματος Περιφέρειας Βορείου Αιγαίου</t>
  </si>
  <si>
    <t>Ιατρική Επιθεώρηση   401 Γ.Σ.Ν/Ι.Ε.Δ.</t>
  </si>
  <si>
    <t>BD</t>
  </si>
  <si>
    <t>BANGLADESH</t>
  </si>
  <si>
    <t>Αντεπίτροπος του Ελεγκτικού Συνεδρίου</t>
  </si>
  <si>
    <t>Εκπαιδευτικού Προσωπικού Μειονοτικών Σχολείων</t>
  </si>
  <si>
    <t>Ι.Κ.Α</t>
  </si>
  <si>
    <t>BE</t>
  </si>
  <si>
    <t>BELGIUM</t>
  </si>
  <si>
    <t>Αντεπίτροπος Επικρατείας των Τ.Δ.Δ.</t>
  </si>
  <si>
    <t>Εκπαιδευτικού Προσωπικού Σχολικών Μονάδων Ειδικής Αγωγής και Ειδικής Επαγγελματικής Εκπαίδευσης</t>
  </si>
  <si>
    <t>Κ.Ε.Α.Δ</t>
  </si>
  <si>
    <t>Κλάδος Επικουρικής Ασφάλισης Δικηγόρων</t>
  </si>
  <si>
    <t>BF</t>
  </si>
  <si>
    <t>Εν. Τελ. Υπαλλ. 9ης Τελ. Περ.</t>
  </si>
  <si>
    <t>Ένωση Τελωνειακών Υπαλλήλων 9ης Τελωνειακής Περιφέρειας</t>
  </si>
  <si>
    <t>10η Έν. Τελ. Υπαλλ. Ν. Κυκλάδων &amp; Σάμου</t>
  </si>
  <si>
    <t>10η Τελωνειακή Ένωση Ν. Κυκλάδων &amp; Σάμου</t>
  </si>
  <si>
    <t>Τ.Α.Δ.Π. κλάδος Πρόνοιας</t>
  </si>
  <si>
    <t>Ταμείο Αλληλοβοήθειας Δικηγόρων Πειραιά (κλάδος πρόνοιας)</t>
  </si>
  <si>
    <t>Τ.Α.Π.Ι.Τ - Τομ.Προν.Υπ.Φαρμακ.Εργ</t>
  </si>
  <si>
    <t>ΤΑΠΙΤ - Δ Δ/νση Εφάπαξ Παροχών Τομέας Πρόνοιας Υπαλλήλων Φαρμακευτικών Εργασιών</t>
  </si>
  <si>
    <t>Οικήματα Στέγασης Εγγάμων Αξ/κών  Ανθ/στών  Υπξ/κών (ΟΣΕΑΑΥ)   - Οικήματα Αγάμων των Λεσχών Αξ/κών Υπξ/κών (ΟΑΛΑΥ)</t>
  </si>
  <si>
    <t>ΕΤΑΠ-ΜΜΕ-ΤΑΙΗΕΑΘ (Κύριας Ασφάλισης)</t>
  </si>
  <si>
    <t>Σωμ. Εργ. 251 Γ.Ν.Α. &lt;Ενότητα&gt;</t>
  </si>
  <si>
    <t>Σωματείο Εργαζομένων 251 Γ.Ν.Α. &lt;Ενότητα&gt;</t>
  </si>
  <si>
    <t>2,2,12</t>
  </si>
  <si>
    <t>Νέα Έκδοση Κρατήσεων 2,18</t>
  </si>
  <si>
    <t>MU</t>
  </si>
  <si>
    <t>MAURITIUS</t>
  </si>
  <si>
    <t>Ακόλουθος Πρεσβείας</t>
  </si>
  <si>
    <t>2,2,31</t>
  </si>
  <si>
    <t>Νέα Έκδοση Κρατήσεων 2,37</t>
  </si>
  <si>
    <t>Τιτουλάριος Μητροπολίτης της Εκκλησίας της Ελλάδας</t>
  </si>
  <si>
    <t>Υπαλλήλων Προεδρίας της Δημοκρατίας</t>
  </si>
  <si>
    <t>NA</t>
  </si>
  <si>
    <t>NAMIBIA</t>
  </si>
  <si>
    <t>Τιτουλάριος Επίσκοπος της Εκκλησίας της Ελλάδας</t>
  </si>
  <si>
    <t xml:space="preserve"> ΤΑΠΙΤ (πρώην κλάδος πρόνοιας ΤΑΠΕΘ)</t>
  </si>
  <si>
    <t xml:space="preserve"> ΤΑΠΙΤ</t>
  </si>
  <si>
    <t>ΠΟΕ – ΥΠΠΟ</t>
  </si>
  <si>
    <t>8075546</t>
  </si>
  <si>
    <t>C:\EAP\Σεπτέμβριος2015.xml</t>
  </si>
  <si>
    <t>ΧΑΡΑΛΑΜΠΟΣ</t>
  </si>
  <si>
    <t>ΔΡΑΚΟΣ</t>
  </si>
  <si>
    <t>025608683</t>
  </si>
  <si>
    <t>ΑΙ820609</t>
  </si>
  <si>
    <t>25115701952</t>
  </si>
  <si>
    <t>ΌΧΙ</t>
  </si>
  <si>
    <t>PIRBGRAA</t>
  </si>
  <si>
    <t>GR3201711230006123010064691</t>
  </si>
  <si>
    <t xml:space="preserve">ΙΩΑΝΝΗΣ </t>
  </si>
  <si>
    <t>ΚΟΛΙΟΒΑΣΣΙΟΣ</t>
  </si>
  <si>
    <t>136669323</t>
  </si>
  <si>
    <t>ΑΗ749672</t>
  </si>
  <si>
    <t>09068401737</t>
  </si>
  <si>
    <t>ETHNGRAA</t>
  </si>
  <si>
    <t>GR8701102830000028360394218</t>
  </si>
  <si>
    <t>ΕΥΑΓΓΕΛΟΣ</t>
  </si>
  <si>
    <t>ΜΠΑΛΑΦΑΣ</t>
  </si>
  <si>
    <t>112509289</t>
  </si>
  <si>
    <t>Χ458691</t>
  </si>
  <si>
    <t>16048602490</t>
  </si>
  <si>
    <t>STIOGR21</t>
  </si>
  <si>
    <t>GR4407500600001060004823900</t>
  </si>
  <si>
    <t>ΝΙΚΟΛΑΟΣ</t>
  </si>
  <si>
    <t>ΜΠΟΜΠΟΡΗΣ</t>
  </si>
  <si>
    <t>116088838</t>
  </si>
  <si>
    <t>ΑΗ747755</t>
  </si>
  <si>
    <t>10058103515</t>
  </si>
  <si>
    <t>GR1001716220006622132581242</t>
  </si>
  <si>
    <t>5</t>
  </si>
  <si>
    <t>ΝΑΣΗΣ</t>
  </si>
  <si>
    <t>109385892</t>
  </si>
  <si>
    <t>ΑΖ747829</t>
  </si>
  <si>
    <t>14057802473</t>
  </si>
  <si>
    <t>GR1701104860000048661618040</t>
  </si>
  <si>
    <t>6</t>
  </si>
  <si>
    <t>ΒΑΣΙΛΕΙΟΣ</t>
  </si>
  <si>
    <t>ΝΙΚΑΣ</t>
  </si>
  <si>
    <t>136669335</t>
  </si>
  <si>
    <t>Χ460533</t>
  </si>
  <si>
    <t>26088304139</t>
  </si>
  <si>
    <t>GR8201102830000028360500426</t>
  </si>
  <si>
    <t>7</t>
  </si>
  <si>
    <t>ΝΤΑΚΟΥΛΑΣ</t>
  </si>
  <si>
    <t>101389294</t>
  </si>
  <si>
    <t>ΑΙ817962</t>
  </si>
  <si>
    <t>19037902830</t>
  </si>
  <si>
    <t>GR4001104860000048660766451</t>
  </si>
  <si>
    <t>8</t>
  </si>
  <si>
    <t>ΝΤΑΛΑΓΙΑΝΝΗΣ</t>
  </si>
  <si>
    <t>101356889</t>
  </si>
  <si>
    <t>Χ459657</t>
  </si>
  <si>
    <t>15067802494</t>
  </si>
  <si>
    <t>GR2201102830000028360527890</t>
  </si>
  <si>
    <t>9</t>
  </si>
  <si>
    <t>ΠΑΝΑΓΙΩΤΗΣ</t>
  </si>
  <si>
    <t>ΤΣΑΪΜΟΣ</t>
  </si>
  <si>
    <t>148420662</t>
  </si>
  <si>
    <t>ΑΙ264173</t>
  </si>
  <si>
    <t>01039101090</t>
  </si>
  <si>
    <t>GR9501102830000028360524442</t>
  </si>
  <si>
    <t>10</t>
  </si>
  <si>
    <t>ΣΤΥΛΙΑΝΟΣ</t>
  </si>
  <si>
    <t>ΦΙΝΤΖΟΣ</t>
  </si>
  <si>
    <t>125346610</t>
  </si>
  <si>
    <t>Φ321201</t>
  </si>
  <si>
    <t>01068403151</t>
  </si>
  <si>
    <t>GR9701104860000048661728732</t>
  </si>
  <si>
    <t>ΧΑΡΑΛΑΜΠΟΣ ΔΡΑΚΟΣ</t>
  </si>
  <si>
    <t>ΙΩΑΝΝΗΣ  ΚΟΛΙΟΒΑΣΣΙΟΣ</t>
  </si>
  <si>
    <t>ΕΥΑΓΓΕΛΟΣ ΜΠΑΛΑΦΑΣ</t>
  </si>
  <si>
    <t>ΝΙΚΟΛΑΟΣ ΜΠΟΜΠΟΡΗΣ</t>
  </si>
  <si>
    <t>ΝΙΚΟΛΑΟΣ ΝΑΣΗΣ</t>
  </si>
  <si>
    <t>ΒΑΣΙΛΕΙΟΣ ΝΙΚΑΣ</t>
  </si>
  <si>
    <t>ΕΥΑΓΓΕΛΟΣ ΝΤΑΚΟΥΛΑΣ</t>
  </si>
  <si>
    <t>ΝΙΚΟΛΑΟΣ ΝΤΑΛΑΓΙΑΝΝΗΣ</t>
  </si>
  <si>
    <t>ΠΑΝΑΓΙΩΤΗΣ ΤΣΑΪΜΟΣ</t>
  </si>
  <si>
    <t>ΣΤΥΛΙΑΝΟΣ ΦΙΝΤΖΟΣ</t>
  </si>
</sst>
</file>

<file path=xl/styles.xml><?xml version="1.0" encoding="utf-8"?>
<styleSheet xmlns="http://schemas.openxmlformats.org/spreadsheetml/2006/main">
  <numFmts count="2">
    <numFmt numFmtId="164" formatCode="dd/mm/yy"/>
    <numFmt numFmtId="165" formatCode="#,##0.00\ [$€-408];[Red]\-#,##0.00\ [$€-408]"/>
  </numFmts>
  <fonts count="22">
    <font>
      <sz val="11"/>
      <color indexed="8"/>
      <name val="Arial"/>
      <family val="2"/>
      <charset val="161"/>
    </font>
    <font>
      <b/>
      <sz val="20"/>
      <color indexed="17"/>
      <name val="Arial"/>
      <family val="2"/>
      <charset val="161"/>
    </font>
    <font>
      <b/>
      <sz val="16"/>
      <color indexed="8"/>
      <name val="Arial"/>
      <family val="2"/>
      <charset val="161"/>
    </font>
    <font>
      <sz val="11"/>
      <color indexed="8"/>
      <name val="Calibri"/>
      <family val="2"/>
      <charset val="161"/>
    </font>
    <font>
      <b/>
      <sz val="14"/>
      <color indexed="8"/>
      <name val="Arial"/>
      <family val="2"/>
      <charset val="161"/>
    </font>
    <font>
      <sz val="14"/>
      <color indexed="8"/>
      <name val="Arial"/>
      <family val="2"/>
      <charset val="161"/>
    </font>
    <font>
      <sz val="10"/>
      <color indexed="8"/>
      <name val="Arial"/>
      <family val="2"/>
      <charset val="161"/>
    </font>
    <font>
      <b/>
      <sz val="11"/>
      <color indexed="8"/>
      <name val="Arial"/>
      <family val="2"/>
      <charset val="161"/>
    </font>
    <font>
      <sz val="11"/>
      <name val="Arial"/>
      <family val="2"/>
      <charset val="161"/>
    </font>
    <font>
      <sz val="11"/>
      <color indexed="12"/>
      <name val="Arial"/>
      <family val="2"/>
      <charset val="161"/>
    </font>
    <font>
      <b/>
      <i/>
      <sz val="11"/>
      <color indexed="12"/>
      <name val="Arial"/>
      <family val="2"/>
      <charset val="161"/>
    </font>
    <font>
      <i/>
      <sz val="11"/>
      <color indexed="12"/>
      <name val="Arial"/>
      <family val="2"/>
      <charset val="161"/>
    </font>
    <font>
      <i/>
      <sz val="11"/>
      <name val="Arial"/>
      <family val="2"/>
      <charset val="161"/>
    </font>
    <font>
      <i/>
      <sz val="11"/>
      <color indexed="8"/>
      <name val="Arial"/>
      <family val="2"/>
      <charset val="161"/>
    </font>
    <font>
      <sz val="10"/>
      <name val="Arial"/>
      <family val="2"/>
      <charset val="161"/>
    </font>
    <font>
      <sz val="11"/>
      <color indexed="8"/>
      <name val="Arial"/>
      <family val="2"/>
      <charset val="161"/>
    </font>
    <font>
      <b/>
      <sz val="8"/>
      <color indexed="81"/>
      <name val="Tahoma"/>
      <family val="2"/>
      <charset val="161"/>
    </font>
    <font>
      <b/>
      <sz val="8"/>
      <color indexed="81"/>
      <name val="Tahoma"/>
      <family val="2"/>
      <charset val="161"/>
    </font>
    <font>
      <sz val="8"/>
      <name val="Arial"/>
      <family val="2"/>
      <charset val="161"/>
    </font>
    <font>
      <sz val="11"/>
      <color indexed="9"/>
      <name val="Arial"/>
      <family val="2"/>
      <charset val="161"/>
    </font>
    <font>
      <sz val="11"/>
      <name val="Calibri"/>
      <family val="2"/>
      <charset val="161"/>
    </font>
    <font>
      <sz val="10"/>
      <name val="Calibri"/>
      <family val="2"/>
      <charset val="161"/>
    </font>
  </fonts>
  <fills count="7">
    <fill>
      <patternFill patternType="none"/>
    </fill>
    <fill>
      <patternFill patternType="gray125"/>
    </fill>
    <fill>
      <patternFill patternType="solid">
        <fgColor indexed="10"/>
        <bgColor indexed="60"/>
      </patternFill>
    </fill>
    <fill>
      <patternFill patternType="solid">
        <fgColor indexed="24"/>
        <bgColor indexed="46"/>
      </patternFill>
    </fill>
    <fill>
      <patternFill patternType="solid">
        <fgColor indexed="9"/>
        <bgColor indexed="26"/>
      </patternFill>
    </fill>
    <fill>
      <patternFill patternType="solid">
        <fgColor indexed="24"/>
        <bgColor indexed="32"/>
      </patternFill>
    </fill>
    <fill>
      <patternFill patternType="solid">
        <fgColor indexed="24"/>
        <bgColor indexed="64"/>
      </patternFill>
    </fill>
  </fills>
  <borders count="63">
    <border>
      <left/>
      <right/>
      <top/>
      <bottom/>
      <diagonal/>
    </border>
    <border>
      <left style="medium">
        <color indexed="8"/>
      </left>
      <right style="thin">
        <color indexed="8"/>
      </right>
      <top/>
      <bottom/>
      <diagonal/>
    </border>
    <border>
      <left/>
      <right style="medium">
        <color indexed="8"/>
      </right>
      <top/>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style="medium">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diagonal/>
    </border>
    <border>
      <left/>
      <right style="medium">
        <color indexed="8"/>
      </right>
      <top style="hair">
        <color indexed="8"/>
      </top>
      <bottom/>
      <diagonal/>
    </border>
    <border>
      <left style="medium">
        <color indexed="8"/>
      </left>
      <right/>
      <top/>
      <bottom/>
      <diagonal/>
    </border>
    <border>
      <left/>
      <right style="hair">
        <color indexed="8"/>
      </right>
      <top/>
      <bottom/>
      <diagonal/>
    </border>
    <border>
      <left style="hair">
        <color indexed="8"/>
      </left>
      <right/>
      <top/>
      <bottom/>
      <diagonal/>
    </border>
    <border>
      <left style="medium">
        <color indexed="8"/>
      </left>
      <right/>
      <top/>
      <bottom style="medium">
        <color indexed="8"/>
      </bottom>
      <diagonal/>
    </border>
    <border>
      <left/>
      <right/>
      <top/>
      <bottom style="medium">
        <color indexed="8"/>
      </bottom>
      <diagonal/>
    </border>
    <border>
      <left/>
      <right style="hair">
        <color indexed="8"/>
      </right>
      <top/>
      <bottom style="medium">
        <color indexed="8"/>
      </bottom>
      <diagonal/>
    </border>
    <border>
      <left style="hair">
        <color indexed="8"/>
      </left>
      <right/>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medium">
        <color indexed="8"/>
      </left>
      <right/>
      <top/>
      <bottom style="thin">
        <color indexed="64"/>
      </bottom>
      <diagonal/>
    </border>
    <border>
      <left/>
      <right style="medium">
        <color indexed="8"/>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8"/>
      </left>
      <right style="medium">
        <color indexed="8"/>
      </right>
      <top style="medium">
        <color indexed="8"/>
      </top>
      <bottom/>
      <diagonal/>
    </border>
    <border>
      <left/>
      <right style="thin">
        <color indexed="64"/>
      </right>
      <top/>
      <bottom style="thin">
        <color indexed="64"/>
      </bottom>
      <diagonal/>
    </border>
    <border>
      <left style="thin">
        <color indexed="64"/>
      </left>
      <right/>
      <top style="medium">
        <color indexed="8"/>
      </top>
      <bottom/>
      <diagonal/>
    </border>
    <border>
      <left/>
      <right style="thin">
        <color indexed="64"/>
      </right>
      <top style="medium">
        <color indexed="8"/>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style="hair">
        <color indexed="8"/>
      </bottom>
      <diagonal/>
    </border>
    <border>
      <left/>
      <right/>
      <top/>
      <bottom style="hair">
        <color indexed="8"/>
      </bottom>
      <diagonal/>
    </border>
    <border>
      <left/>
      <right style="medium">
        <color indexed="8"/>
      </right>
      <top/>
      <bottom style="hair">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8"/>
      </right>
      <top style="thin">
        <color indexed="64"/>
      </top>
      <bottom/>
      <diagonal/>
    </border>
    <border>
      <left style="medium">
        <color indexed="8"/>
      </left>
      <right style="thin">
        <color indexed="64"/>
      </right>
      <top style="thin">
        <color indexed="64"/>
      </top>
      <bottom/>
      <diagonal/>
    </border>
    <border>
      <left style="medium">
        <color indexed="8"/>
      </left>
      <right style="medium">
        <color indexed="8"/>
      </right>
      <top style="medium">
        <color indexed="8"/>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s>
  <cellStyleXfs count="2">
    <xf numFmtId="0" fontId="0" fillId="0" borderId="0"/>
    <xf numFmtId="0" fontId="15" fillId="2" borderId="0" applyNumberFormat="0" applyBorder="0" applyAlignment="0" applyProtection="0"/>
  </cellStyleXfs>
  <cellXfs count="242">
    <xf numFmtId="0" fontId="0" fillId="0" borderId="0" xfId="0"/>
    <xf numFmtId="0" fontId="0" fillId="0" borderId="0" xfId="0" applyBorder="1"/>
    <xf numFmtId="0" fontId="5" fillId="0" borderId="0" xfId="0" applyFont="1"/>
    <xf numFmtId="0" fontId="4" fillId="3" borderId="1" xfId="0" applyFont="1" applyFill="1" applyBorder="1"/>
    <xf numFmtId="0" fontId="5" fillId="4" borderId="2" xfId="0" applyFont="1" applyFill="1" applyBorder="1" applyProtection="1">
      <protection locked="0"/>
    </xf>
    <xf numFmtId="0" fontId="5" fillId="3" borderId="2" xfId="0" applyFont="1" applyFill="1" applyBorder="1"/>
    <xf numFmtId="0" fontId="4" fillId="3" borderId="3" xfId="0" applyFont="1" applyFill="1" applyBorder="1"/>
    <xf numFmtId="0" fontId="5" fillId="4" borderId="4" xfId="0" applyFont="1" applyFill="1" applyBorder="1" applyProtection="1">
      <protection locked="0"/>
    </xf>
    <xf numFmtId="0" fontId="4" fillId="3" borderId="5" xfId="0" applyFont="1" applyFill="1" applyBorder="1"/>
    <xf numFmtId="0" fontId="7" fillId="3" borderId="6" xfId="0" applyFont="1" applyFill="1" applyBorder="1" applyAlignment="1">
      <alignment wrapText="1"/>
    </xf>
    <xf numFmtId="0" fontId="7" fillId="3" borderId="7" xfId="0" applyFont="1" applyFill="1" applyBorder="1" applyAlignment="1">
      <alignment wrapText="1"/>
    </xf>
    <xf numFmtId="0" fontId="7" fillId="3" borderId="8" xfId="0" applyFont="1" applyFill="1" applyBorder="1" applyAlignment="1">
      <alignment wrapText="1"/>
    </xf>
    <xf numFmtId="0" fontId="7" fillId="3" borderId="9" xfId="0" applyFont="1" applyFill="1" applyBorder="1" applyAlignment="1">
      <alignment horizontal="center" wrapText="1"/>
    </xf>
    <xf numFmtId="0" fontId="7" fillId="3" borderId="7" xfId="0" applyFont="1" applyFill="1" applyBorder="1" applyAlignment="1">
      <alignment horizontal="center" wrapText="1"/>
    </xf>
    <xf numFmtId="0" fontId="7" fillId="3" borderId="9" xfId="0" applyFont="1" applyFill="1" applyBorder="1" applyAlignment="1">
      <alignment wrapText="1"/>
    </xf>
    <xf numFmtId="0" fontId="7" fillId="3" borderId="10" xfId="0" applyFont="1" applyFill="1" applyBorder="1" applyAlignment="1">
      <alignment wrapText="1"/>
    </xf>
    <xf numFmtId="0" fontId="7" fillId="3" borderId="11" xfId="0" applyFont="1" applyFill="1" applyBorder="1" applyAlignment="1">
      <alignment wrapText="1"/>
    </xf>
    <xf numFmtId="0" fontId="7" fillId="3" borderId="0" xfId="0" applyFont="1" applyFill="1" applyBorder="1" applyAlignment="1">
      <alignment wrapText="1"/>
    </xf>
    <xf numFmtId="0" fontId="7" fillId="3" borderId="2" xfId="0" applyFont="1" applyFill="1" applyBorder="1" applyAlignment="1">
      <alignment horizontal="center" wrapText="1"/>
    </xf>
    <xf numFmtId="49" fontId="8" fillId="4" borderId="11" xfId="0" applyNumberFormat="1" applyFont="1" applyFill="1" applyBorder="1"/>
    <xf numFmtId="0" fontId="8" fillId="4" borderId="0" xfId="0" applyFont="1" applyFill="1" applyBorder="1"/>
    <xf numFmtId="0" fontId="8" fillId="4" borderId="12" xfId="0" applyFont="1" applyFill="1" applyBorder="1"/>
    <xf numFmtId="49" fontId="8" fillId="4" borderId="13" xfId="0" applyNumberFormat="1" applyFont="1" applyFill="1" applyBorder="1" applyAlignment="1">
      <alignment horizontal="center"/>
    </xf>
    <xf numFmtId="0" fontId="8" fillId="4" borderId="13" xfId="0" applyFont="1" applyFill="1" applyBorder="1"/>
    <xf numFmtId="0" fontId="9" fillId="4" borderId="12" xfId="0" applyFont="1" applyFill="1" applyBorder="1"/>
    <xf numFmtId="0" fontId="8" fillId="4" borderId="2" xfId="0" applyFont="1" applyFill="1" applyBorder="1"/>
    <xf numFmtId="0" fontId="10" fillId="3" borderId="1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 xfId="0" applyFont="1" applyFill="1" applyBorder="1" applyAlignment="1">
      <alignment horizontal="center" vertical="center" wrapText="1"/>
    </xf>
    <xf numFmtId="49" fontId="8" fillId="4" borderId="11" xfId="0" applyNumberFormat="1" applyFont="1" applyFill="1" applyBorder="1" applyProtection="1">
      <protection locked="0"/>
    </xf>
    <xf numFmtId="0" fontId="8" fillId="4" borderId="0" xfId="0" applyFont="1" applyFill="1" applyBorder="1" applyProtection="1">
      <protection locked="0"/>
    </xf>
    <xf numFmtId="0" fontId="8" fillId="4" borderId="12" xfId="0" applyFont="1" applyFill="1" applyBorder="1" applyProtection="1">
      <protection locked="0"/>
    </xf>
    <xf numFmtId="49" fontId="8" fillId="4" borderId="13" xfId="0" applyNumberFormat="1" applyFont="1" applyFill="1" applyBorder="1" applyAlignment="1" applyProtection="1">
      <alignment horizontal="center"/>
      <protection locked="0"/>
    </xf>
    <xf numFmtId="0" fontId="8" fillId="4" borderId="13" xfId="0" applyFont="1" applyFill="1" applyBorder="1" applyProtection="1">
      <protection locked="0"/>
    </xf>
    <xf numFmtId="0" fontId="8" fillId="4" borderId="2" xfId="0" applyFont="1" applyFill="1" applyBorder="1" applyProtection="1">
      <protection locked="0"/>
    </xf>
    <xf numFmtId="49" fontId="8" fillId="3" borderId="14" xfId="0" applyNumberFormat="1" applyFont="1" applyFill="1" applyBorder="1" applyProtection="1">
      <protection locked="0"/>
    </xf>
    <xf numFmtId="0" fontId="8" fillId="3" borderId="15" xfId="0" applyFont="1" applyFill="1" applyBorder="1" applyProtection="1">
      <protection locked="0"/>
    </xf>
    <xf numFmtId="0" fontId="8" fillId="3" borderId="16" xfId="0" applyFont="1" applyFill="1" applyBorder="1" applyProtection="1">
      <protection locked="0"/>
    </xf>
    <xf numFmtId="0" fontId="8" fillId="3" borderId="17" xfId="0" applyFont="1" applyFill="1" applyBorder="1" applyProtection="1">
      <protection locked="0"/>
    </xf>
    <xf numFmtId="0" fontId="8" fillId="3" borderId="15" xfId="0" applyFont="1" applyFill="1" applyBorder="1"/>
    <xf numFmtId="0" fontId="8" fillId="3" borderId="16" xfId="0" applyFont="1" applyFill="1" applyBorder="1"/>
    <xf numFmtId="0" fontId="8" fillId="3" borderId="4" xfId="0" applyFont="1" applyFill="1" applyBorder="1" applyProtection="1">
      <protection locked="0"/>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7" fillId="4" borderId="11" xfId="0" applyFont="1" applyFill="1" applyBorder="1" applyAlignment="1">
      <alignment horizontal="center"/>
    </xf>
    <xf numFmtId="0" fontId="7" fillId="4" borderId="0" xfId="0" applyFont="1" applyFill="1" applyBorder="1" applyAlignment="1">
      <alignment horizontal="center"/>
    </xf>
    <xf numFmtId="0" fontId="7" fillId="4" borderId="2" xfId="0" applyFont="1" applyFill="1" applyBorder="1" applyAlignment="1">
      <alignment horizontal="center"/>
    </xf>
    <xf numFmtId="0" fontId="7" fillId="3" borderId="11" xfId="0" applyFont="1" applyFill="1" applyBorder="1" applyAlignment="1">
      <alignment horizontal="center" vertical="center"/>
    </xf>
    <xf numFmtId="0" fontId="7" fillId="3" borderId="2" xfId="0" applyFont="1" applyFill="1" applyBorder="1" applyAlignment="1">
      <alignment horizontal="center" vertical="center"/>
    </xf>
    <xf numFmtId="0" fontId="10" fillId="3" borderId="18"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0" fillId="3" borderId="11" xfId="0" applyFill="1" applyBorder="1"/>
    <xf numFmtId="0" fontId="0" fillId="3" borderId="2" xfId="0" applyFill="1" applyBorder="1"/>
    <xf numFmtId="0" fontId="11" fillId="3" borderId="12" xfId="0" applyFont="1" applyFill="1" applyBorder="1" applyAlignment="1">
      <alignment wrapText="1"/>
    </xf>
    <xf numFmtId="164" fontId="12" fillId="4" borderId="13" xfId="0" applyNumberFormat="1" applyFont="1" applyFill="1" applyBorder="1" applyAlignment="1">
      <alignment wrapText="1"/>
    </xf>
    <xf numFmtId="0" fontId="12" fillId="4" borderId="12" xfId="0" applyFont="1" applyFill="1" applyBorder="1" applyAlignment="1">
      <alignment wrapText="1"/>
    </xf>
    <xf numFmtId="0" fontId="12" fillId="4" borderId="13" xfId="0" applyFont="1" applyFill="1" applyBorder="1" applyAlignment="1">
      <alignment wrapText="1"/>
    </xf>
    <xf numFmtId="165" fontId="13" fillId="4" borderId="11" xfId="0" applyNumberFormat="1" applyFont="1" applyFill="1" applyBorder="1" applyAlignment="1" applyProtection="1">
      <alignment wrapText="1"/>
      <protection locked="0"/>
    </xf>
    <xf numFmtId="165" fontId="13" fillId="4" borderId="0" xfId="0" applyNumberFormat="1" applyFont="1" applyFill="1" applyBorder="1" applyAlignment="1" applyProtection="1">
      <alignment wrapText="1"/>
      <protection locked="0"/>
    </xf>
    <xf numFmtId="165" fontId="13" fillId="4" borderId="2" xfId="0" applyNumberFormat="1" applyFont="1" applyFill="1" applyBorder="1" applyAlignment="1" applyProtection="1">
      <alignment wrapText="1"/>
      <protection locked="0"/>
    </xf>
    <xf numFmtId="165" fontId="13" fillId="4" borderId="18" xfId="0" applyNumberFormat="1" applyFont="1" applyFill="1" applyBorder="1" applyAlignment="1" applyProtection="1">
      <alignment wrapText="1"/>
      <protection locked="0"/>
    </xf>
    <xf numFmtId="49" fontId="13" fillId="4" borderId="11" xfId="0" applyNumberFormat="1" applyFont="1" applyFill="1" applyBorder="1" applyAlignment="1" applyProtection="1">
      <alignment wrapText="1"/>
      <protection locked="0"/>
    </xf>
    <xf numFmtId="165" fontId="0" fillId="4" borderId="11" xfId="0" applyNumberFormat="1" applyFill="1" applyBorder="1"/>
    <xf numFmtId="165" fontId="0" fillId="3" borderId="2" xfId="0" applyNumberFormat="1" applyFill="1" applyBorder="1"/>
    <xf numFmtId="165" fontId="13" fillId="0" borderId="0" xfId="0" applyNumberFormat="1" applyFont="1" applyAlignment="1">
      <alignment wrapText="1"/>
    </xf>
    <xf numFmtId="49" fontId="0" fillId="4" borderId="11" xfId="0" applyNumberFormat="1" applyFill="1" applyBorder="1" applyAlignment="1">
      <alignment horizontal="left"/>
    </xf>
    <xf numFmtId="0" fontId="0" fillId="3" borderId="14" xfId="0" applyFill="1" applyBorder="1"/>
    <xf numFmtId="0" fontId="0" fillId="3" borderId="16" xfId="0" applyFill="1" applyBorder="1"/>
    <xf numFmtId="0" fontId="0" fillId="3" borderId="17" xfId="0" applyFill="1" applyBorder="1"/>
    <xf numFmtId="0" fontId="0" fillId="3" borderId="15" xfId="0" applyFill="1" applyBorder="1"/>
    <xf numFmtId="0" fontId="0" fillId="3" borderId="4" xfId="0" applyFill="1" applyBorder="1"/>
    <xf numFmtId="0" fontId="0" fillId="3" borderId="14" xfId="0" applyFill="1" applyBorder="1" applyProtection="1">
      <protection locked="0"/>
    </xf>
    <xf numFmtId="0" fontId="0" fillId="3" borderId="15" xfId="0" applyFill="1" applyBorder="1" applyProtection="1">
      <protection locked="0"/>
    </xf>
    <xf numFmtId="165" fontId="0" fillId="3" borderId="4" xfId="0" applyNumberFormat="1" applyFill="1" applyBorder="1" applyProtection="1">
      <protection locked="0"/>
    </xf>
    <xf numFmtId="165" fontId="0" fillId="3" borderId="14" xfId="0" applyNumberFormat="1" applyFill="1" applyBorder="1" applyProtection="1">
      <protection locked="0"/>
    </xf>
    <xf numFmtId="165" fontId="0" fillId="3" borderId="15" xfId="0" applyNumberFormat="1" applyFill="1" applyBorder="1" applyProtection="1">
      <protection locked="0"/>
    </xf>
    <xf numFmtId="165" fontId="0" fillId="3" borderId="19" xfId="0" applyNumberFormat="1" applyFill="1" applyBorder="1" applyProtection="1">
      <protection locked="0"/>
    </xf>
    <xf numFmtId="0" fontId="0" fillId="0" borderId="0" xfId="0" applyFont="1"/>
    <xf numFmtId="0" fontId="0" fillId="0" borderId="0" xfId="0" applyFont="1" applyAlignment="1">
      <alignment wrapText="1"/>
    </xf>
    <xf numFmtId="49" fontId="0" fillId="4" borderId="0" xfId="0" applyNumberFormat="1" applyFill="1" applyBorder="1" applyAlignment="1">
      <alignment horizontal="left"/>
    </xf>
    <xf numFmtId="0" fontId="5" fillId="3" borderId="4" xfId="0" applyFont="1" applyFill="1" applyBorder="1"/>
    <xf numFmtId="14" fontId="12" fillId="4" borderId="12" xfId="0" applyNumberFormat="1" applyFont="1" applyFill="1" applyBorder="1" applyAlignment="1">
      <alignment wrapText="1"/>
    </xf>
    <xf numFmtId="0" fontId="4" fillId="3" borderId="20" xfId="0" applyFont="1" applyFill="1" applyBorder="1"/>
    <xf numFmtId="49" fontId="5" fillId="4" borderId="21" xfId="0" applyNumberFormat="1" applyFont="1" applyFill="1" applyBorder="1" applyProtection="1">
      <protection locked="0"/>
    </xf>
    <xf numFmtId="49" fontId="7" fillId="4" borderId="11" xfId="0" applyNumberFormat="1" applyFont="1" applyFill="1" applyBorder="1" applyAlignment="1">
      <alignment horizontal="center"/>
    </xf>
    <xf numFmtId="49" fontId="7" fillId="4" borderId="0" xfId="0" applyNumberFormat="1" applyFont="1" applyFill="1" applyBorder="1" applyAlignment="1">
      <alignment horizontal="center"/>
    </xf>
    <xf numFmtId="49" fontId="7" fillId="4" borderId="2" xfId="0" applyNumberFormat="1" applyFont="1" applyFill="1" applyBorder="1" applyAlignment="1">
      <alignment horizontal="center"/>
    </xf>
    <xf numFmtId="49" fontId="14" fillId="3" borderId="2" xfId="0" applyNumberFormat="1" applyFont="1" applyFill="1" applyBorder="1" applyAlignment="1">
      <alignment horizontal="left" vertical="top" wrapText="1"/>
    </xf>
    <xf numFmtId="49" fontId="14" fillId="3" borderId="4" xfId="0" applyNumberFormat="1" applyFont="1" applyFill="1" applyBorder="1" applyAlignment="1">
      <alignment horizontal="left" vertical="top" wrapText="1"/>
    </xf>
    <xf numFmtId="49" fontId="14" fillId="3" borderId="0" xfId="0" applyNumberFormat="1" applyFont="1" applyFill="1" applyBorder="1" applyAlignment="1">
      <alignment horizontal="left" vertical="top" wrapText="1"/>
    </xf>
    <xf numFmtId="49" fontId="0" fillId="3" borderId="11" xfId="0" applyNumberFormat="1" applyFont="1" applyFill="1" applyBorder="1" applyAlignment="1">
      <alignment horizontal="center" vertical="top" wrapText="1"/>
    </xf>
    <xf numFmtId="49" fontId="0" fillId="3" borderId="14" xfId="0" applyNumberFormat="1" applyFont="1" applyFill="1" applyBorder="1" applyAlignment="1">
      <alignment horizontal="center" vertical="top" wrapText="1"/>
    </xf>
    <xf numFmtId="0" fontId="0" fillId="3" borderId="11" xfId="0" applyNumberFormat="1" applyFont="1" applyFill="1" applyBorder="1" applyAlignment="1">
      <alignment horizontal="center" vertical="top" wrapText="1"/>
    </xf>
    <xf numFmtId="0" fontId="0" fillId="3" borderId="14" xfId="0" applyNumberFormat="1" applyFont="1" applyFill="1" applyBorder="1" applyAlignment="1">
      <alignment horizontal="center" vertical="top" wrapText="1"/>
    </xf>
    <xf numFmtId="0" fontId="7" fillId="3" borderId="0" xfId="0" applyFont="1" applyFill="1" applyBorder="1" applyAlignment="1">
      <alignment horizontal="center" vertical="center"/>
    </xf>
    <xf numFmtId="49" fontId="8" fillId="4" borderId="12" xfId="0" applyNumberFormat="1" applyFont="1" applyFill="1" applyBorder="1"/>
    <xf numFmtId="49" fontId="8" fillId="4" borderId="12" xfId="0" applyNumberFormat="1" applyFont="1" applyFill="1" applyBorder="1" applyProtection="1">
      <protection locked="0"/>
    </xf>
    <xf numFmtId="0" fontId="0" fillId="3" borderId="11" xfId="0" applyNumberFormat="1" applyFill="1" applyBorder="1" applyAlignment="1">
      <alignment horizontal="center" vertical="top" wrapText="1"/>
    </xf>
    <xf numFmtId="0" fontId="0" fillId="3" borderId="14" xfId="0" applyNumberFormat="1" applyFill="1" applyBorder="1" applyAlignment="1">
      <alignment horizontal="center" vertical="top" wrapText="1"/>
    </xf>
    <xf numFmtId="49" fontId="8" fillId="4" borderId="13" xfId="0" applyNumberFormat="1" applyFont="1" applyFill="1" applyBorder="1"/>
    <xf numFmtId="49" fontId="8" fillId="4" borderId="13" xfId="0" applyNumberFormat="1" applyFont="1" applyFill="1" applyBorder="1" applyProtection="1">
      <protection locked="0"/>
    </xf>
    <xf numFmtId="2" fontId="0" fillId="4" borderId="0" xfId="0" applyNumberFormat="1" applyFill="1" applyBorder="1" applyAlignment="1">
      <alignment horizontal="left"/>
    </xf>
    <xf numFmtId="2" fontId="0" fillId="4" borderId="0" xfId="0" applyNumberFormat="1" applyFont="1" applyFill="1" applyBorder="1" applyAlignment="1">
      <alignment horizontal="left"/>
    </xf>
    <xf numFmtId="0" fontId="11" fillId="3" borderId="0" xfId="0" applyFont="1" applyFill="1" applyBorder="1" applyAlignment="1">
      <alignment wrapText="1"/>
    </xf>
    <xf numFmtId="0" fontId="7" fillId="3" borderId="9" xfId="0" applyFont="1" applyFill="1" applyBorder="1" applyAlignment="1">
      <alignment horizontal="center" vertical="center" wrapText="1"/>
    </xf>
    <xf numFmtId="0" fontId="0" fillId="3" borderId="22" xfId="0" applyFont="1" applyFill="1" applyBorder="1" applyAlignment="1">
      <alignment horizontal="center" vertical="top" wrapText="1"/>
    </xf>
    <xf numFmtId="0" fontId="0" fillId="3" borderId="23" xfId="0" applyFont="1" applyFill="1" applyBorder="1" applyAlignment="1">
      <alignment vertical="top" wrapText="1"/>
    </xf>
    <xf numFmtId="0" fontId="0" fillId="3" borderId="22" xfId="0" quotePrefix="1" applyFill="1" applyBorder="1" applyAlignment="1">
      <alignment horizontal="center" vertical="top" wrapText="1"/>
    </xf>
    <xf numFmtId="0" fontId="0" fillId="3" borderId="23" xfId="0" applyFill="1" applyBorder="1" applyAlignment="1">
      <alignment vertical="top" wrapText="1"/>
    </xf>
    <xf numFmtId="49" fontId="0" fillId="3" borderId="24" xfId="0" applyNumberFormat="1" applyFill="1" applyBorder="1" applyAlignment="1">
      <alignment horizontal="center" vertical="top" wrapText="1"/>
    </xf>
    <xf numFmtId="0" fontId="0" fillId="3" borderId="25" xfId="0" applyFill="1" applyBorder="1" applyAlignment="1">
      <alignment vertical="top" wrapText="1"/>
    </xf>
    <xf numFmtId="0" fontId="5" fillId="3" borderId="11" xfId="0" quotePrefix="1" applyNumberFormat="1" applyFont="1" applyFill="1" applyBorder="1" applyAlignment="1">
      <alignment horizontal="center"/>
    </xf>
    <xf numFmtId="0" fontId="5" fillId="3" borderId="11" xfId="0" applyFont="1" applyFill="1" applyBorder="1" applyAlignment="1">
      <alignment horizontal="center"/>
    </xf>
    <xf numFmtId="0" fontId="5" fillId="3" borderId="14" xfId="0" applyFont="1" applyFill="1" applyBorder="1" applyAlignment="1">
      <alignment horizontal="center"/>
    </xf>
    <xf numFmtId="164" fontId="5" fillId="3" borderId="11" xfId="0" applyNumberFormat="1" applyFont="1" applyFill="1" applyBorder="1" applyAlignment="1">
      <alignment horizontal="center"/>
    </xf>
    <xf numFmtId="0" fontId="0" fillId="3" borderId="22" xfId="0" applyNumberFormat="1" applyFill="1" applyBorder="1" applyAlignment="1">
      <alignment horizontal="right" vertical="top" wrapText="1"/>
    </xf>
    <xf numFmtId="49" fontId="14" fillId="3" borderId="23" xfId="0" applyNumberFormat="1" applyFont="1" applyFill="1" applyBorder="1" applyAlignment="1">
      <alignment horizontal="left" vertical="top" wrapText="1"/>
    </xf>
    <xf numFmtId="0" fontId="0" fillId="3" borderId="24" xfId="0" applyNumberFormat="1" applyFill="1" applyBorder="1" applyAlignment="1">
      <alignment horizontal="right" vertical="top" wrapText="1"/>
    </xf>
    <xf numFmtId="49" fontId="14" fillId="3" borderId="25" xfId="0" applyNumberFormat="1" applyFont="1" applyFill="1" applyBorder="1" applyAlignment="1">
      <alignment horizontal="left" vertical="top" wrapText="1"/>
    </xf>
    <xf numFmtId="0" fontId="0" fillId="3" borderId="23" xfId="0" applyNumberFormat="1" applyFont="1" applyFill="1" applyBorder="1" applyAlignment="1">
      <alignment horizontal="right" vertical="top" wrapText="1"/>
    </xf>
    <xf numFmtId="0" fontId="0" fillId="3" borderId="23" xfId="0" applyNumberFormat="1" applyFill="1" applyBorder="1" applyAlignment="1">
      <alignment horizontal="right" vertical="top" wrapText="1"/>
    </xf>
    <xf numFmtId="49" fontId="14" fillId="3" borderId="26" xfId="0" applyNumberFormat="1" applyFont="1" applyFill="1" applyBorder="1" applyAlignment="1">
      <alignment horizontal="left" vertical="top" wrapText="1"/>
    </xf>
    <xf numFmtId="0" fontId="0" fillId="3" borderId="25" xfId="0" applyNumberFormat="1" applyFont="1" applyFill="1" applyBorder="1" applyAlignment="1">
      <alignment horizontal="right" vertical="top" wrapText="1"/>
    </xf>
    <xf numFmtId="0" fontId="0" fillId="0" borderId="27" xfId="0" applyBorder="1"/>
    <xf numFmtId="0" fontId="15" fillId="0" borderId="28" xfId="0" applyFont="1" applyBorder="1"/>
    <xf numFmtId="0" fontId="7" fillId="0" borderId="0" xfId="0" applyFont="1"/>
    <xf numFmtId="0" fontId="15" fillId="0" borderId="27" xfId="0" applyFont="1" applyBorder="1"/>
    <xf numFmtId="0" fontId="15" fillId="0" borderId="0" xfId="0" applyFont="1"/>
    <xf numFmtId="0" fontId="15" fillId="3" borderId="22" xfId="0" applyNumberFormat="1" applyFont="1" applyFill="1" applyBorder="1" applyAlignment="1">
      <alignment horizontal="right" vertical="top" wrapText="1"/>
    </xf>
    <xf numFmtId="0" fontId="15" fillId="3" borderId="24" xfId="0" applyNumberFormat="1" applyFont="1" applyFill="1" applyBorder="1" applyAlignment="1">
      <alignment horizontal="right" vertical="top" wrapText="1"/>
    </xf>
    <xf numFmtId="0" fontId="19" fillId="0" borderId="0" xfId="0" applyFont="1" applyFill="1"/>
    <xf numFmtId="0" fontId="0" fillId="0" borderId="29" xfId="0" applyBorder="1"/>
    <xf numFmtId="0" fontId="7" fillId="0" borderId="30" xfId="0" applyFont="1" applyBorder="1"/>
    <xf numFmtId="0" fontId="0" fillId="0" borderId="30" xfId="0" applyBorder="1"/>
    <xf numFmtId="0" fontId="0" fillId="0" borderId="30" xfId="0" applyBorder="1" applyAlignment="1">
      <alignment wrapText="1"/>
    </xf>
    <xf numFmtId="0" fontId="0" fillId="0" borderId="31" xfId="0" applyBorder="1"/>
    <xf numFmtId="0" fontId="0" fillId="3" borderId="32" xfId="0" applyNumberFormat="1" applyFont="1" applyFill="1" applyBorder="1" applyAlignment="1">
      <alignment horizontal="center" vertical="top" wrapText="1"/>
    </xf>
    <xf numFmtId="49" fontId="14" fillId="3" borderId="33" xfId="0" applyNumberFormat="1" applyFont="1" applyFill="1" applyBorder="1" applyAlignment="1">
      <alignment horizontal="left" vertical="top" wrapText="1"/>
    </xf>
    <xf numFmtId="0" fontId="0" fillId="0" borderId="0" xfId="0" applyFill="1"/>
    <xf numFmtId="0" fontId="0" fillId="0" borderId="0" xfId="0" applyNumberFormat="1" applyFont="1" applyFill="1" applyBorder="1" applyAlignment="1">
      <alignment horizontal="center" vertical="top" wrapText="1"/>
    </xf>
    <xf numFmtId="49" fontId="14" fillId="0" borderId="0" xfId="0" applyNumberFormat="1" applyFont="1" applyFill="1" applyBorder="1" applyAlignment="1">
      <alignment horizontal="left" vertical="top" wrapText="1"/>
    </xf>
    <xf numFmtId="0" fontId="7" fillId="0" borderId="19" xfId="0" applyFont="1" applyBorder="1"/>
    <xf numFmtId="0" fontId="15" fillId="0" borderId="34" xfId="0" applyFont="1" applyBorder="1"/>
    <xf numFmtId="0" fontId="15" fillId="0" borderId="35" xfId="0" applyFont="1" applyBorder="1"/>
    <xf numFmtId="0" fontId="7" fillId="0" borderId="4" xfId="0" applyFont="1" applyBorder="1"/>
    <xf numFmtId="0" fontId="7" fillId="0" borderId="35" xfId="0" applyFont="1" applyBorder="1"/>
    <xf numFmtId="49" fontId="8" fillId="3" borderId="0" xfId="0" applyNumberFormat="1" applyFont="1" applyFill="1" applyBorder="1" applyAlignment="1">
      <alignment horizontal="left" vertical="top" wrapText="1"/>
    </xf>
    <xf numFmtId="0" fontId="7" fillId="0" borderId="36" xfId="0" applyFont="1" applyBorder="1"/>
    <xf numFmtId="49" fontId="14" fillId="3" borderId="28" xfId="0" applyNumberFormat="1" applyFont="1" applyFill="1" applyBorder="1" applyAlignment="1">
      <alignment horizontal="left" vertical="top" wrapText="1"/>
    </xf>
    <xf numFmtId="49" fontId="8" fillId="3" borderId="28" xfId="0" applyNumberFormat="1" applyFont="1" applyFill="1" applyBorder="1" applyAlignment="1">
      <alignment horizontal="left" vertical="top" wrapText="1"/>
    </xf>
    <xf numFmtId="0" fontId="7" fillId="0" borderId="0" xfId="0" applyFont="1" applyBorder="1"/>
    <xf numFmtId="0" fontId="7" fillId="0" borderId="28" xfId="0" applyFont="1" applyBorder="1"/>
    <xf numFmtId="0" fontId="0" fillId="0" borderId="37" xfId="0" applyBorder="1"/>
    <xf numFmtId="0" fontId="7" fillId="0" borderId="38" xfId="0" applyFont="1" applyBorder="1"/>
    <xf numFmtId="0" fontId="0" fillId="0" borderId="27" xfId="0" applyFill="1" applyBorder="1"/>
    <xf numFmtId="0" fontId="7" fillId="0" borderId="34" xfId="0" applyFont="1" applyBorder="1"/>
    <xf numFmtId="0" fontId="7" fillId="0" borderId="39" xfId="0" applyFont="1" applyBorder="1"/>
    <xf numFmtId="0" fontId="0" fillId="0" borderId="40" xfId="0" applyBorder="1"/>
    <xf numFmtId="0" fontId="0" fillId="0" borderId="41" xfId="0" applyBorder="1"/>
    <xf numFmtId="0" fontId="7" fillId="0" borderId="18" xfId="0" applyFont="1" applyBorder="1"/>
    <xf numFmtId="0" fontId="0" fillId="0" borderId="42" xfId="0" applyBorder="1"/>
    <xf numFmtId="0" fontId="14" fillId="5" borderId="43" xfId="0" applyFont="1" applyFill="1" applyBorder="1" applyAlignment="1">
      <alignment vertical="top" wrapText="1"/>
    </xf>
    <xf numFmtId="49" fontId="0" fillId="3" borderId="44" xfId="0" applyNumberFormat="1" applyFont="1" applyFill="1" applyBorder="1" applyAlignment="1">
      <alignment horizontal="center" vertical="top"/>
    </xf>
    <xf numFmtId="0" fontId="0" fillId="3" borderId="45" xfId="0" applyFont="1" applyFill="1" applyBorder="1" applyAlignment="1">
      <alignment vertical="top" wrapText="1"/>
    </xf>
    <xf numFmtId="49" fontId="0" fillId="3" borderId="27" xfId="0" applyNumberFormat="1" applyFont="1" applyFill="1" applyBorder="1" applyAlignment="1">
      <alignment horizontal="center" vertical="top"/>
    </xf>
    <xf numFmtId="0" fontId="0" fillId="3" borderId="28" xfId="0" applyFont="1" applyFill="1" applyBorder="1" applyAlignment="1">
      <alignment vertical="top" wrapText="1"/>
    </xf>
    <xf numFmtId="49" fontId="0" fillId="3" borderId="27" xfId="0" applyNumberFormat="1" applyFill="1" applyBorder="1" applyAlignment="1">
      <alignment horizontal="center" vertical="top"/>
    </xf>
    <xf numFmtId="0" fontId="0" fillId="3" borderId="28" xfId="0" applyFill="1" applyBorder="1" applyAlignment="1">
      <alignment vertical="top" wrapText="1"/>
    </xf>
    <xf numFmtId="0" fontId="14" fillId="5" borderId="28" xfId="0" applyFont="1" applyFill="1" applyBorder="1" applyAlignment="1">
      <alignment vertical="top" wrapText="1"/>
    </xf>
    <xf numFmtId="0" fontId="7" fillId="0" borderId="46" xfId="0" applyFont="1" applyBorder="1"/>
    <xf numFmtId="0" fontId="7" fillId="0" borderId="47" xfId="0" applyFont="1" applyBorder="1"/>
    <xf numFmtId="0" fontId="0" fillId="3" borderId="28" xfId="0" applyNumberFormat="1" applyFill="1" applyBorder="1" applyAlignment="1">
      <alignment horizontal="right" vertical="top" wrapText="1"/>
    </xf>
    <xf numFmtId="0" fontId="20" fillId="6" borderId="0" xfId="0" applyFont="1" applyFill="1" applyBorder="1" applyAlignment="1">
      <alignment wrapText="1"/>
    </xf>
    <xf numFmtId="0" fontId="20" fillId="6" borderId="28" xfId="0" applyFont="1" applyFill="1" applyBorder="1" applyAlignment="1">
      <alignment wrapText="1"/>
    </xf>
    <xf numFmtId="0" fontId="0" fillId="3" borderId="27" xfId="0" applyNumberFormat="1" applyFill="1" applyBorder="1" applyAlignment="1">
      <alignment horizontal="right" vertical="top" wrapText="1"/>
    </xf>
    <xf numFmtId="0" fontId="0" fillId="3" borderId="0" xfId="0" applyNumberFormat="1" applyFill="1" applyBorder="1" applyAlignment="1">
      <alignment horizontal="right" vertical="top" wrapText="1"/>
    </xf>
    <xf numFmtId="49" fontId="0" fillId="4" borderId="39" xfId="0" applyNumberFormat="1" applyFill="1" applyBorder="1" applyAlignment="1">
      <alignment horizontal="left"/>
    </xf>
    <xf numFmtId="0" fontId="11" fillId="3" borderId="39" xfId="0" applyFont="1" applyFill="1" applyBorder="1" applyAlignment="1">
      <alignment wrapText="1"/>
    </xf>
    <xf numFmtId="0" fontId="0" fillId="4" borderId="39" xfId="0" applyNumberFormat="1" applyFill="1" applyBorder="1" applyAlignment="1">
      <alignment horizontal="left"/>
    </xf>
    <xf numFmtId="49" fontId="0" fillId="4" borderId="39" xfId="0" applyNumberFormat="1" applyFont="1" applyFill="1" applyBorder="1" applyAlignment="1">
      <alignment horizontal="left"/>
    </xf>
    <xf numFmtId="164" fontId="12" fillId="4" borderId="39" xfId="0" applyNumberFormat="1" applyFont="1" applyFill="1" applyBorder="1" applyAlignment="1">
      <alignment wrapText="1"/>
    </xf>
    <xf numFmtId="14" fontId="12" fillId="4" borderId="39" xfId="0" applyNumberFormat="1" applyFont="1" applyFill="1" applyBorder="1" applyAlignment="1">
      <alignment wrapText="1"/>
    </xf>
    <xf numFmtId="0" fontId="12" fillId="4" borderId="39" xfId="0" applyFont="1" applyFill="1" applyBorder="1" applyAlignment="1">
      <alignment wrapText="1"/>
    </xf>
    <xf numFmtId="165" fontId="13" fillId="4" borderId="39" xfId="0" applyNumberFormat="1" applyFont="1" applyFill="1" applyBorder="1" applyAlignment="1" applyProtection="1">
      <alignment wrapText="1"/>
      <protection locked="0"/>
    </xf>
    <xf numFmtId="49" fontId="13" fillId="4" borderId="39" xfId="0" applyNumberFormat="1" applyFont="1" applyFill="1" applyBorder="1" applyAlignment="1" applyProtection="1">
      <alignment wrapText="1"/>
      <protection locked="0"/>
    </xf>
    <xf numFmtId="165" fontId="0" fillId="4" borderId="39" xfId="0" applyNumberFormat="1" applyFill="1" applyBorder="1"/>
    <xf numFmtId="165" fontId="0" fillId="3" borderId="39" xfId="0" applyNumberFormat="1" applyFill="1" applyBorder="1"/>
    <xf numFmtId="2" fontId="0" fillId="4" borderId="39" xfId="0" applyNumberFormat="1" applyFont="1" applyFill="1" applyBorder="1" applyAlignment="1">
      <alignment horizontal="left"/>
    </xf>
    <xf numFmtId="2" fontId="0" fillId="4" borderId="39" xfId="0" applyNumberFormat="1" applyFill="1" applyBorder="1" applyAlignment="1">
      <alignment horizontal="left"/>
    </xf>
    <xf numFmtId="0" fontId="2" fillId="4" borderId="18" xfId="0" applyFont="1" applyFill="1" applyBorder="1" applyAlignment="1">
      <alignment wrapText="1"/>
    </xf>
    <xf numFmtId="0" fontId="1" fillId="4" borderId="42" xfId="0" applyFont="1" applyFill="1" applyBorder="1" applyAlignment="1">
      <alignment horizontal="center"/>
    </xf>
    <xf numFmtId="0" fontId="2" fillId="4" borderId="11" xfId="0" applyFont="1" applyFill="1" applyBorder="1" applyAlignment="1">
      <alignment wrapText="1"/>
    </xf>
    <xf numFmtId="0" fontId="2" fillId="4" borderId="0" xfId="0" applyFont="1" applyFill="1" applyBorder="1" applyAlignment="1">
      <alignment wrapText="1"/>
    </xf>
    <xf numFmtId="0" fontId="2" fillId="4" borderId="2" xfId="0" applyFont="1" applyFill="1" applyBorder="1" applyAlignment="1">
      <alignment wrapText="1"/>
    </xf>
    <xf numFmtId="0" fontId="1" fillId="4" borderId="19" xfId="0" applyFont="1" applyFill="1" applyBorder="1" applyAlignment="1">
      <alignment wrapText="1"/>
    </xf>
    <xf numFmtId="0" fontId="4" fillId="3" borderId="48" xfId="0" applyFont="1" applyFill="1" applyBorder="1" applyAlignment="1">
      <alignment horizontal="center"/>
    </xf>
    <xf numFmtId="0" fontId="4" fillId="3" borderId="42" xfId="0" applyFont="1" applyFill="1" applyBorder="1" applyAlignment="1">
      <alignment horizontal="center"/>
    </xf>
    <xf numFmtId="0" fontId="0" fillId="0" borderId="0" xfId="0"/>
    <xf numFmtId="0" fontId="7" fillId="3" borderId="42" xfId="0" applyFont="1" applyFill="1" applyBorder="1" applyAlignment="1">
      <alignment horizontal="center"/>
    </xf>
    <xf numFmtId="0" fontId="10" fillId="3" borderId="1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7" fillId="3" borderId="54" xfId="0" applyFont="1" applyFill="1" applyBorder="1" applyAlignment="1">
      <alignment horizontal="center"/>
    </xf>
    <xf numFmtId="0" fontId="7" fillId="3" borderId="55" xfId="0" applyFont="1" applyFill="1" applyBorder="1" applyAlignment="1">
      <alignment horizontal="center"/>
    </xf>
    <xf numFmtId="0" fontId="7" fillId="3" borderId="56" xfId="0" applyFont="1" applyFill="1" applyBorder="1" applyAlignment="1">
      <alignment horizontal="center"/>
    </xf>
    <xf numFmtId="0" fontId="7" fillId="4" borderId="42"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2"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53" xfId="0" applyFont="1" applyFill="1" applyBorder="1" applyAlignment="1">
      <alignment horizontal="center" vertical="center"/>
    </xf>
    <xf numFmtId="4" fontId="7" fillId="3" borderId="42" xfId="0" applyNumberFormat="1" applyFont="1" applyFill="1" applyBorder="1" applyAlignment="1">
      <alignment horizontal="center" vertical="center"/>
    </xf>
    <xf numFmtId="0" fontId="0" fillId="3" borderId="30" xfId="0" applyFont="1" applyFill="1" applyBorder="1" applyAlignment="1">
      <alignment horizontal="center" vertical="center"/>
    </xf>
    <xf numFmtId="0" fontId="7" fillId="4" borderId="42" xfId="0" applyFont="1" applyFill="1" applyBorder="1" applyAlignment="1">
      <alignment horizontal="center"/>
    </xf>
    <xf numFmtId="0" fontId="7" fillId="4" borderId="42" xfId="0" quotePrefix="1" applyFont="1" applyFill="1" applyBorder="1" applyAlignment="1">
      <alignment horizontal="center"/>
    </xf>
    <xf numFmtId="0" fontId="7" fillId="3" borderId="3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48" xfId="0" applyFont="1" applyFill="1" applyBorder="1" applyAlignment="1">
      <alignment horizontal="center"/>
    </xf>
    <xf numFmtId="0" fontId="7" fillId="3" borderId="57" xfId="0" applyFont="1" applyFill="1" applyBorder="1" applyAlignment="1">
      <alignment horizontal="center"/>
    </xf>
    <xf numFmtId="0" fontId="7" fillId="3" borderId="58" xfId="0" applyFont="1" applyFill="1" applyBorder="1" applyAlignment="1">
      <alignment horizontal="center"/>
    </xf>
    <xf numFmtId="0" fontId="7" fillId="3" borderId="59" xfId="0" applyFont="1" applyFill="1" applyBorder="1" applyAlignment="1">
      <alignment horizontal="center"/>
    </xf>
    <xf numFmtId="0" fontId="15" fillId="3" borderId="60" xfId="0" applyFont="1" applyFill="1" applyBorder="1" applyAlignment="1">
      <alignment horizontal="center"/>
    </xf>
    <xf numFmtId="0" fontId="15" fillId="3" borderId="61" xfId="0" applyFont="1" applyFill="1" applyBorder="1" applyAlignment="1">
      <alignment horizontal="center"/>
    </xf>
    <xf numFmtId="0" fontId="7" fillId="3" borderId="40" xfId="0" applyFont="1" applyFill="1" applyBorder="1" applyAlignment="1">
      <alignment horizontal="center"/>
    </xf>
    <xf numFmtId="0" fontId="7" fillId="3" borderId="62" xfId="0" applyFont="1" applyFill="1" applyBorder="1" applyAlignment="1">
      <alignment horizontal="center"/>
    </xf>
    <xf numFmtId="0" fontId="7" fillId="3" borderId="41" xfId="0" applyFont="1" applyFill="1" applyBorder="1" applyAlignment="1">
      <alignment horizontal="center"/>
    </xf>
  </cellXfs>
  <cellStyles count="2">
    <cellStyle name="Red" xfId="1"/>
    <cellStyle name="Κανονικό" xfId="0" builtinId="0"/>
  </cellStyles>
  <dxfs count="43">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ill>
        <patternFill>
          <bgColor rgb="FFDC230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ill>
        <patternFill>
          <bgColor rgb="FFDC230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ont>
        <b val="0"/>
        <condense val="0"/>
        <extend val="0"/>
        <sz val="11"/>
        <color indexed="8"/>
      </font>
      <fill>
        <patternFill patternType="solid">
          <fgColor indexed="60"/>
          <bgColor indexed="10"/>
        </patternFill>
      </fill>
    </dxf>
    <dxf>
      <fill>
        <patternFill patternType="none">
          <fgColor indexed="64"/>
          <bgColor indexed="65"/>
        </patternFill>
      </fill>
    </dxf>
    <dxf>
      <font>
        <b/>
        <i val="0"/>
        <strike val="0"/>
        <condense val="0"/>
        <extend val="0"/>
        <outline val="0"/>
        <shadow val="0"/>
        <u val="none"/>
        <vertAlign val="baseline"/>
        <sz val="11"/>
        <color indexed="8"/>
        <name val="Arial"/>
        <scheme val="none"/>
      </font>
      <border diagonalUp="0" diagonalDown="0" outline="0">
        <left style="medium">
          <color indexed="8"/>
        </left>
        <right style="medium">
          <color indexed="8"/>
        </right>
        <top/>
        <bottom/>
      </border>
    </dxf>
    <dxf>
      <fill>
        <patternFill patternType="none">
          <fgColor indexed="64"/>
          <bgColor indexed="65"/>
        </patternFill>
      </fill>
      <border diagonalUp="0" diagonalDown="0">
        <left style="medium">
          <color indexed="8"/>
        </left>
        <right style="medium">
          <color indexed="8"/>
        </right>
        <top style="medium">
          <color indexed="8"/>
        </top>
        <bottom style="medium">
          <color indexed="8"/>
        </bottom>
      </border>
    </dxf>
    <dxf>
      <fill>
        <patternFill patternType="none">
          <fgColor indexed="64"/>
          <bgColor indexed="65"/>
        </patternFill>
      </fill>
      <border diagonalUp="0" diagonalDown="0">
        <left style="medium">
          <color indexed="8"/>
        </left>
        <right style="medium">
          <color indexed="8"/>
        </right>
        <top style="medium">
          <color indexed="8"/>
        </top>
        <bottom style="medium">
          <color indexed="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DC23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76200</xdr:colOff>
      <xdr:row>3</xdr:row>
      <xdr:rowOff>152400</xdr:rowOff>
    </xdr:from>
    <xdr:to>
      <xdr:col>10</xdr:col>
      <xdr:colOff>742950</xdr:colOff>
      <xdr:row>11</xdr:row>
      <xdr:rowOff>28575</xdr:rowOff>
    </xdr:to>
    <xdr:sp macro="" textlink="">
      <xdr:nvSpPr>
        <xdr:cNvPr id="3043" name="Line 5"/>
        <xdr:cNvSpPr>
          <a:spLocks noChangeShapeType="1"/>
        </xdr:cNvSpPr>
      </xdr:nvSpPr>
      <xdr:spPr bwMode="auto">
        <a:xfrm flipH="1" flipV="1">
          <a:off x="7277100" y="809625"/>
          <a:ext cx="4876800" cy="1752600"/>
        </a:xfrm>
        <a:prstGeom prst="line">
          <a:avLst/>
        </a:prstGeom>
        <a:noFill/>
        <a:ln w="9525">
          <a:solidFill>
            <a:srgbClr val="000000"/>
          </a:solidFill>
          <a:round/>
          <a:headEnd/>
          <a:tailEnd type="triangle" w="med" len="med"/>
        </a:ln>
      </xdr:spPr>
    </xdr:sp>
    <xdr:clientData/>
  </xdr:twoCellAnchor>
  <xdr:twoCellAnchor>
    <xdr:from>
      <xdr:col>6</xdr:col>
      <xdr:colOff>152400</xdr:colOff>
      <xdr:row>1</xdr:row>
      <xdr:rowOff>209550</xdr:rowOff>
    </xdr:from>
    <xdr:to>
      <xdr:col>10</xdr:col>
      <xdr:colOff>523875</xdr:colOff>
      <xdr:row>2</xdr:row>
      <xdr:rowOff>142875</xdr:rowOff>
    </xdr:to>
    <xdr:sp macro="" textlink="">
      <xdr:nvSpPr>
        <xdr:cNvPr id="3044" name="Line 5"/>
        <xdr:cNvSpPr>
          <a:spLocks noChangeShapeType="1"/>
        </xdr:cNvSpPr>
      </xdr:nvSpPr>
      <xdr:spPr bwMode="auto">
        <a:xfrm flipH="1">
          <a:off x="7353300" y="400050"/>
          <a:ext cx="4581525" cy="161925"/>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85725</xdr:colOff>
      <xdr:row>610</xdr:row>
      <xdr:rowOff>133350</xdr:rowOff>
    </xdr:from>
    <xdr:to>
      <xdr:col>13</xdr:col>
      <xdr:colOff>3552825</xdr:colOff>
      <xdr:row>643</xdr:row>
      <xdr:rowOff>104775</xdr:rowOff>
    </xdr:to>
    <xdr:sp macro="" textlink="">
      <xdr:nvSpPr>
        <xdr:cNvPr id="5486" name="Text Box 3"/>
        <xdr:cNvSpPr txBox="1">
          <a:spLocks noChangeArrowheads="1"/>
        </xdr:cNvSpPr>
      </xdr:nvSpPr>
      <xdr:spPr bwMode="auto">
        <a:xfrm>
          <a:off x="12030075" y="296799000"/>
          <a:ext cx="3467100" cy="9210675"/>
        </a:xfrm>
        <a:prstGeom prst="rect">
          <a:avLst/>
        </a:prstGeom>
        <a:solidFill>
          <a:srgbClr val="FAC090"/>
        </a:solidFill>
        <a:ln w="9525">
          <a:solidFill>
            <a:srgbClr val="000000"/>
          </a:solidFill>
          <a:miter lim="800000"/>
          <a:headEnd/>
          <a:tailEnd/>
        </a:ln>
      </xdr:spPr>
      <xdr:txBody>
        <a:bodyPr vertOverflow="clip" wrap="square" lIns="27432" tIns="22860" rIns="0" bIns="0" anchor="ctr"/>
        <a:lstStyle/>
        <a:p>
          <a:pPr algn="l" rtl="0">
            <a:defRPr sz="1000"/>
          </a:pPr>
          <a:r>
            <a:rPr lang="el-GR" sz="1200" b="1" i="0" u="none" strike="noStrike" baseline="0">
              <a:solidFill>
                <a:srgbClr val="000000"/>
              </a:solidFill>
              <a:latin typeface="Arial"/>
              <a:cs typeface="Arial"/>
            </a:rPr>
            <a:t>Οι κωδικοί 4999901 έως 4999999, είναι διαθέσιμοι, για προσθήκη Κρατήσεων (υπέρ οικείων συλλόγων και λοιπών διατάξεων). Κάντε τα εξής βήματα: </a:t>
          </a:r>
        </a:p>
        <a:p>
          <a:pPr algn="l" rtl="0">
            <a:defRPr sz="1000"/>
          </a:pPr>
          <a:r>
            <a:rPr lang="el-GR" sz="1200" b="1" i="0" u="none" strike="noStrike" baseline="0">
              <a:solidFill>
                <a:srgbClr val="DC2300"/>
              </a:solidFill>
              <a:latin typeface="Arial"/>
              <a:cs typeface="Arial"/>
            </a:rPr>
            <a:t>1)</a:t>
          </a:r>
          <a:r>
            <a:rPr lang="el-GR" sz="1200" b="1" i="0" u="none" strike="noStrike" baseline="0">
              <a:solidFill>
                <a:srgbClr val="000000"/>
              </a:solidFill>
              <a:latin typeface="Arial"/>
              <a:cs typeface="Arial"/>
            </a:rPr>
            <a:t>Πατήστε στο διπλανό κουμπί "ΔΙΑΔΙΚΑΣΙΑ ΠΡΟΣΘΗΚΗΣ ΚΡΑΤΗΣΕΩΝ". Διαβάστε και ακολουθήστε τις οδηγίες που δίνονται στο αρχείο word "Οδηγίες συμπλήρωσης αρχείου κωδικών κρατήσεων"            </a:t>
          </a:r>
        </a:p>
        <a:p>
          <a:pPr algn="l" rtl="0">
            <a:defRPr sz="1000"/>
          </a:pPr>
          <a:r>
            <a:rPr lang="el-GR" sz="1200" b="1" i="0" u="none" strike="noStrike" baseline="0">
              <a:solidFill>
                <a:srgbClr val="DC2300"/>
              </a:solidFill>
              <a:latin typeface="Arial"/>
              <a:cs typeface="Arial"/>
            </a:rPr>
            <a:t>2)</a:t>
          </a:r>
          <a:r>
            <a:rPr lang="el-GR" sz="1200" b="1" i="0" u="none" strike="noStrike" baseline="0">
              <a:solidFill>
                <a:srgbClr val="000000"/>
              </a:solidFill>
              <a:latin typeface="Arial"/>
              <a:cs typeface="Arial"/>
            </a:rPr>
            <a:t>Συμπληρώστε την περιγραφή της/των Κράτησης/εων στη διπλανή στήλη “L” και χρησιμοποιείτε τον κωδικό, με τον ίδιο ακριβώς τρόπο που κάνετε χρήση και των υπόλοιπων κωδικών.</a:t>
          </a:r>
        </a:p>
      </xdr:txBody>
    </xdr:sp>
    <xdr:clientData/>
  </xdr:twoCellAnchor>
  <xdr:twoCellAnchor>
    <xdr:from>
      <xdr:col>13</xdr:col>
      <xdr:colOff>4038600</xdr:colOff>
      <xdr:row>625</xdr:row>
      <xdr:rowOff>133350</xdr:rowOff>
    </xdr:from>
    <xdr:to>
      <xdr:col>16</xdr:col>
      <xdr:colOff>238125</xdr:colOff>
      <xdr:row>638</xdr:row>
      <xdr:rowOff>0</xdr:rowOff>
    </xdr:to>
    <xdr:sp macro="" textlink="">
      <xdr:nvSpPr>
        <xdr:cNvPr id="5487" name="5 - Έλλειψη"/>
        <xdr:cNvSpPr>
          <a:spLocks noChangeArrowheads="1"/>
        </xdr:cNvSpPr>
      </xdr:nvSpPr>
      <xdr:spPr bwMode="auto">
        <a:xfrm rot="80742" flipV="1">
          <a:off x="15982950" y="302780700"/>
          <a:ext cx="1657350" cy="2219325"/>
        </a:xfrm>
        <a:prstGeom prst="ellipse">
          <a:avLst/>
        </a:prstGeom>
        <a:solidFill>
          <a:srgbClr val="FF3300"/>
        </a:solidFill>
        <a:ln w="25400" algn="ctr">
          <a:solidFill>
            <a:srgbClr val="000000"/>
          </a:solidFill>
          <a:round/>
          <a:headEnd/>
          <a:tailEnd/>
        </a:ln>
      </xdr:spPr>
      <xdr:txBody>
        <a:bodyPr vertOverflow="clip" wrap="square" lIns="18288" tIns="0" rIns="0" bIns="0" anchor="ctr"/>
        <a:lstStyle/>
        <a:p>
          <a:pPr algn="ctr" rtl="0">
            <a:defRPr sz="1000"/>
          </a:pPr>
          <a:r>
            <a:rPr lang="el-GR" sz="1400" b="1" i="0" u="none" strike="noStrike" baseline="0">
              <a:solidFill>
                <a:srgbClr val="000000"/>
              </a:solidFill>
              <a:latin typeface="Calibri"/>
            </a:rPr>
            <a:t>ΔΙΑΔΙΚΑΣΙΑ ΠΡΟΣΘΗΚΗΣ ΚΡΑΤΗΣΕΩΝ</a:t>
          </a:r>
        </a:p>
      </xdr:txBody>
    </xdr:sp>
    <xdr:clientData/>
  </xdr:twoCellAnchor>
  <xdr:twoCellAnchor>
    <xdr:from>
      <xdr:col>13</xdr:col>
      <xdr:colOff>2314575</xdr:colOff>
      <xdr:row>615</xdr:row>
      <xdr:rowOff>657225</xdr:rowOff>
    </xdr:from>
    <xdr:to>
      <xdr:col>13</xdr:col>
      <xdr:colOff>4200525</xdr:colOff>
      <xdr:row>631</xdr:row>
      <xdr:rowOff>38100</xdr:rowOff>
    </xdr:to>
    <xdr:cxnSp macro="">
      <xdr:nvCxnSpPr>
        <xdr:cNvPr id="5556" name="7 - Ευθύγραμμο βέλος σύνδεσης"/>
        <xdr:cNvCxnSpPr>
          <a:cxnSpLocks noChangeShapeType="1"/>
        </xdr:cNvCxnSpPr>
      </xdr:nvCxnSpPr>
      <xdr:spPr bwMode="auto">
        <a:xfrm>
          <a:off x="14258925" y="300075600"/>
          <a:ext cx="1885950" cy="3695700"/>
        </a:xfrm>
        <a:prstGeom prst="straightConnector1">
          <a:avLst/>
        </a:prstGeom>
        <a:noFill/>
        <a:ln w="9525" algn="ctr">
          <a:solidFill>
            <a:srgbClr val="000000"/>
          </a:solidFill>
          <a:round/>
          <a:headEnd/>
          <a:tailEnd type="arrow" w="med" len="med"/>
        </a:ln>
      </xdr:spPr>
    </xdr:cxnSp>
    <xdr:clientData/>
  </xdr:twoCellAnchor>
  <xdr:twoCellAnchor>
    <xdr:from>
      <xdr:col>10</xdr:col>
      <xdr:colOff>847725</xdr:colOff>
      <xdr:row>617</xdr:row>
      <xdr:rowOff>133350</xdr:rowOff>
    </xdr:from>
    <xdr:to>
      <xdr:col>13</xdr:col>
      <xdr:colOff>2667000</xdr:colOff>
      <xdr:row>622</xdr:row>
      <xdr:rowOff>0</xdr:rowOff>
    </xdr:to>
    <xdr:cxnSp macro="">
      <xdr:nvCxnSpPr>
        <xdr:cNvPr id="5557" name="6 - Ευθύγραμμο βέλος σύνδεσης"/>
        <xdr:cNvCxnSpPr>
          <a:cxnSpLocks noChangeShapeType="1"/>
        </xdr:cNvCxnSpPr>
      </xdr:nvCxnSpPr>
      <xdr:spPr bwMode="auto">
        <a:xfrm flipH="1" flipV="1">
          <a:off x="8286750" y="301332900"/>
          <a:ext cx="6324600" cy="771525"/>
        </a:xfrm>
        <a:prstGeom prst="straightConnector1">
          <a:avLst/>
        </a:prstGeom>
        <a:noFill/>
        <a:ln w="3175" algn="ctr">
          <a:solidFill>
            <a:srgbClr val="000000"/>
          </a:solidFill>
          <a:round/>
          <a:headEnd/>
          <a:tailEnd type="arrow" w="med" len="med"/>
        </a:ln>
      </xdr:spPr>
    </xdr:cxnSp>
    <xdr:clientData/>
  </xdr:twoCellAnchor>
</xdr:wsDr>
</file>

<file path=xl/tables/table1.xml><?xml version="1.0" encoding="utf-8"?>
<table xmlns="http://schemas.openxmlformats.org/spreadsheetml/2006/main" id="1" name="Πίνακας1" displayName="Πίνακας1" ref="B70:C130" totalsRowShown="0" headerRowDxfId="40" dataDxfId="39">
  <tableColumns count="2">
    <tableColumn id="1" name="2,2,35" dataDxfId="42"/>
    <tableColumn id="2" name="Νέα Έκδοση Σχέση Εργασίας 2,41" dataDxfId="41"/>
  </tableColumns>
  <tableStyleInfo name="TableStyleMedium15"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E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Φύλλο1"/>
  <dimension ref="A2:K130"/>
  <sheetViews>
    <sheetView showZeros="0" topLeftCell="A15" zoomScale="60" zoomScaleNormal="60" workbookViewId="0">
      <selection activeCell="E29" sqref="E29"/>
    </sheetView>
  </sheetViews>
  <sheetFormatPr defaultColWidth="10.5" defaultRowHeight="14.25"/>
  <cols>
    <col min="1" max="1" width="5" customWidth="1"/>
    <col min="3" max="3" width="98.875" bestFit="1" customWidth="1"/>
  </cols>
  <sheetData>
    <row r="2" spans="2:11" ht="26.25">
      <c r="B2" s="197" t="s">
        <v>720</v>
      </c>
      <c r="C2" s="197"/>
      <c r="D2" s="197"/>
      <c r="E2" s="197"/>
      <c r="F2" s="197"/>
      <c r="G2" s="197"/>
      <c r="H2" s="197"/>
      <c r="I2" s="197"/>
      <c r="J2" s="197"/>
      <c r="K2" s="197"/>
    </row>
    <row r="3" spans="2:11" ht="45.75" customHeight="1">
      <c r="B3" s="198" t="s">
        <v>537</v>
      </c>
      <c r="C3" s="199"/>
      <c r="D3" s="199"/>
      <c r="E3" s="199"/>
      <c r="F3" s="199"/>
      <c r="G3" s="199"/>
      <c r="H3" s="199"/>
      <c r="I3" s="199"/>
      <c r="J3" s="199"/>
      <c r="K3" s="200"/>
    </row>
    <row r="4" spans="2:11" ht="20.100000000000001" customHeight="1">
      <c r="B4" s="196" t="s">
        <v>721</v>
      </c>
      <c r="C4" s="196"/>
      <c r="D4" s="196"/>
      <c r="E4" s="196"/>
      <c r="F4" s="196"/>
      <c r="G4" s="196"/>
      <c r="H4" s="196"/>
      <c r="I4" s="196"/>
      <c r="J4" s="196"/>
      <c r="K4" s="196"/>
    </row>
    <row r="5" spans="2:11" ht="37.35" customHeight="1">
      <c r="B5" s="196" t="s">
        <v>722</v>
      </c>
      <c r="C5" s="196"/>
      <c r="D5" s="196"/>
      <c r="E5" s="196"/>
      <c r="F5" s="196"/>
      <c r="G5" s="196"/>
      <c r="H5" s="196"/>
      <c r="I5" s="196"/>
      <c r="J5" s="196"/>
      <c r="K5" s="196"/>
    </row>
    <row r="6" spans="2:11" ht="40.5" customHeight="1">
      <c r="B6" s="196" t="s">
        <v>160</v>
      </c>
      <c r="C6" s="196"/>
      <c r="D6" s="196"/>
      <c r="E6" s="196"/>
      <c r="F6" s="196"/>
      <c r="G6" s="196"/>
      <c r="H6" s="196"/>
      <c r="I6" s="196"/>
      <c r="J6" s="196"/>
      <c r="K6" s="196"/>
    </row>
    <row r="7" spans="2:11" ht="20.100000000000001" customHeight="1">
      <c r="B7" s="196" t="s">
        <v>161</v>
      </c>
      <c r="C7" s="196"/>
      <c r="D7" s="196"/>
      <c r="E7" s="196"/>
      <c r="F7" s="196"/>
      <c r="G7" s="196"/>
      <c r="H7" s="196"/>
      <c r="I7" s="196"/>
      <c r="J7" s="196"/>
      <c r="K7" s="196"/>
    </row>
    <row r="8" spans="2:11" ht="37.35" customHeight="1">
      <c r="B8" s="196" t="s">
        <v>162</v>
      </c>
      <c r="C8" s="196"/>
      <c r="D8" s="196"/>
      <c r="E8" s="196"/>
      <c r="F8" s="196"/>
      <c r="G8" s="196"/>
      <c r="H8" s="196"/>
      <c r="I8" s="196"/>
      <c r="J8" s="196"/>
      <c r="K8" s="196"/>
    </row>
    <row r="9" spans="2:11" ht="20.100000000000001" customHeight="1">
      <c r="B9" s="196" t="s">
        <v>163</v>
      </c>
      <c r="C9" s="196"/>
      <c r="D9" s="196"/>
      <c r="E9" s="196"/>
      <c r="F9" s="196"/>
      <c r="G9" s="196"/>
      <c r="H9" s="196"/>
      <c r="I9" s="196"/>
      <c r="J9" s="196"/>
      <c r="K9" s="196"/>
    </row>
    <row r="10" spans="2:11" ht="20.100000000000001" customHeight="1">
      <c r="B10" s="198" t="s">
        <v>164</v>
      </c>
      <c r="C10" s="199"/>
      <c r="D10" s="199"/>
      <c r="E10" s="199"/>
      <c r="F10" s="199"/>
      <c r="G10" s="199"/>
      <c r="H10" s="199"/>
      <c r="I10" s="199"/>
      <c r="J10" s="199"/>
      <c r="K10" s="200"/>
    </row>
    <row r="11" spans="2:11" ht="37.35" customHeight="1">
      <c r="B11" s="196" t="s">
        <v>198</v>
      </c>
      <c r="C11" s="196"/>
      <c r="D11" s="196"/>
      <c r="E11" s="196"/>
      <c r="F11" s="196"/>
      <c r="G11" s="196"/>
      <c r="H11" s="196"/>
      <c r="I11" s="196"/>
      <c r="J11" s="196"/>
      <c r="K11" s="196"/>
    </row>
    <row r="12" spans="2:11" ht="20.100000000000001" customHeight="1">
      <c r="B12" s="196" t="s">
        <v>186</v>
      </c>
      <c r="C12" s="196"/>
      <c r="D12" s="196"/>
      <c r="E12" s="196"/>
      <c r="F12" s="196"/>
      <c r="G12" s="196"/>
      <c r="H12" s="196"/>
      <c r="I12" s="196"/>
      <c r="J12" s="196"/>
      <c r="K12" s="196"/>
    </row>
    <row r="13" spans="2:11" ht="20.25">
      <c r="B13" s="196" t="s">
        <v>187</v>
      </c>
      <c r="C13" s="196"/>
      <c r="D13" s="196"/>
      <c r="E13" s="196"/>
      <c r="F13" s="196"/>
      <c r="G13" s="196"/>
      <c r="H13" s="196"/>
      <c r="I13" s="196"/>
      <c r="J13" s="196"/>
      <c r="K13" s="196"/>
    </row>
    <row r="14" spans="2:11" ht="20.25">
      <c r="B14" s="196" t="s">
        <v>188</v>
      </c>
      <c r="C14" s="196"/>
      <c r="D14" s="196"/>
      <c r="E14" s="196"/>
      <c r="F14" s="196"/>
      <c r="G14" s="196"/>
      <c r="H14" s="196"/>
      <c r="I14" s="196"/>
      <c r="J14" s="196"/>
      <c r="K14" s="196"/>
    </row>
    <row r="15" spans="2:11" ht="20.25">
      <c r="B15" s="196" t="s">
        <v>2257</v>
      </c>
      <c r="C15" s="196"/>
      <c r="D15" s="196"/>
      <c r="E15" s="196"/>
      <c r="F15" s="196"/>
      <c r="G15" s="196"/>
      <c r="H15" s="196"/>
      <c r="I15" s="196"/>
      <c r="J15" s="196"/>
      <c r="K15" s="196"/>
    </row>
    <row r="16" spans="2:11" ht="20.100000000000001" customHeight="1">
      <c r="B16" s="196" t="s">
        <v>2258</v>
      </c>
      <c r="C16" s="196"/>
      <c r="D16" s="196"/>
      <c r="E16" s="196"/>
      <c r="F16" s="196"/>
      <c r="G16" s="196"/>
      <c r="H16" s="196"/>
      <c r="I16" s="196"/>
      <c r="J16" s="196"/>
      <c r="K16" s="196"/>
    </row>
    <row r="17" spans="2:11" ht="20.100000000000001" customHeight="1">
      <c r="B17" s="196" t="s">
        <v>2259</v>
      </c>
      <c r="C17" s="196"/>
      <c r="D17" s="196"/>
      <c r="E17" s="196"/>
      <c r="F17" s="196"/>
      <c r="G17" s="196"/>
      <c r="H17" s="196"/>
      <c r="I17" s="196"/>
      <c r="J17" s="196"/>
      <c r="K17" s="196"/>
    </row>
    <row r="18" spans="2:11" ht="20.100000000000001" customHeight="1">
      <c r="B18" s="196" t="s">
        <v>2260</v>
      </c>
      <c r="C18" s="196"/>
      <c r="D18" s="196"/>
      <c r="E18" s="196"/>
      <c r="F18" s="196"/>
      <c r="G18" s="196"/>
      <c r="H18" s="196"/>
      <c r="I18" s="196"/>
      <c r="J18" s="196"/>
      <c r="K18" s="196"/>
    </row>
    <row r="19" spans="2:11" ht="37.35" customHeight="1" thickBot="1">
      <c r="B19" s="201" t="s">
        <v>2261</v>
      </c>
      <c r="C19" s="201"/>
      <c r="D19" s="201"/>
      <c r="E19" s="201"/>
      <c r="F19" s="201"/>
      <c r="G19" s="201"/>
      <c r="H19" s="201"/>
      <c r="I19" s="201"/>
      <c r="J19" s="201"/>
      <c r="K19" s="201"/>
    </row>
    <row r="23" spans="2:11">
      <c r="C23" s="1"/>
    </row>
    <row r="26" spans="2:11" ht="15.75" thickBot="1">
      <c r="B26" s="176" t="s">
        <v>1922</v>
      </c>
      <c r="C26" s="176" t="s">
        <v>1923</v>
      </c>
    </row>
    <row r="27" spans="2:11" ht="15.75" thickBot="1">
      <c r="B27" s="152" t="s">
        <v>545</v>
      </c>
      <c r="C27" s="152" t="s">
        <v>546</v>
      </c>
    </row>
    <row r="28" spans="2:11" ht="15.75" thickBot="1">
      <c r="B28" s="152" t="s">
        <v>157</v>
      </c>
      <c r="C28" s="152" t="s">
        <v>158</v>
      </c>
    </row>
    <row r="29" spans="2:11" ht="15.75" thickBot="1">
      <c r="B29" s="152" t="s">
        <v>1725</v>
      </c>
      <c r="C29" s="152" t="s">
        <v>1726</v>
      </c>
    </row>
    <row r="30" spans="2:11" ht="15.75" thickBot="1">
      <c r="B30" s="152" t="s">
        <v>1259</v>
      </c>
      <c r="C30" s="152" t="s">
        <v>1260</v>
      </c>
    </row>
    <row r="31" spans="2:11" ht="15.75" thickBot="1">
      <c r="B31" s="152" t="s">
        <v>836</v>
      </c>
      <c r="C31" s="152" t="s">
        <v>837</v>
      </c>
    </row>
    <row r="32" spans="2:11" ht="15.75" thickBot="1">
      <c r="B32" s="152" t="s">
        <v>2416</v>
      </c>
      <c r="C32" s="152" t="s">
        <v>2417</v>
      </c>
    </row>
    <row r="33" spans="2:3" ht="15.75" thickBot="1">
      <c r="B33" s="152" t="s">
        <v>360</v>
      </c>
      <c r="C33" s="152" t="s">
        <v>361</v>
      </c>
    </row>
    <row r="34" spans="2:3" ht="15.75" thickBot="1">
      <c r="B34" s="152" t="s">
        <v>1489</v>
      </c>
      <c r="C34" s="152" t="s">
        <v>1490</v>
      </c>
    </row>
    <row r="35" spans="2:3" ht="15.75" thickBot="1">
      <c r="B35" s="152" t="s">
        <v>1056</v>
      </c>
      <c r="C35" s="152" t="s">
        <v>1057</v>
      </c>
    </row>
    <row r="36" spans="2:3" ht="15.75" thickBot="1">
      <c r="B36" s="152" t="s">
        <v>2116</v>
      </c>
      <c r="C36" s="152" t="s">
        <v>2117</v>
      </c>
    </row>
    <row r="37" spans="2:3" ht="15.75" thickBot="1">
      <c r="B37" s="152" t="s">
        <v>243</v>
      </c>
      <c r="C37" s="152" t="s">
        <v>244</v>
      </c>
    </row>
    <row r="38" spans="2:3" ht="15.75" thickBot="1">
      <c r="B38" s="152" t="s">
        <v>1825</v>
      </c>
      <c r="C38" s="152" t="s">
        <v>1826</v>
      </c>
    </row>
    <row r="39" spans="2:3" ht="15.75" thickBot="1">
      <c r="B39" s="152" t="s">
        <v>2383</v>
      </c>
      <c r="C39" s="152" t="s">
        <v>2384</v>
      </c>
    </row>
    <row r="40" spans="2:3" ht="15.75" thickBot="1">
      <c r="B40" s="152" t="s">
        <v>301</v>
      </c>
      <c r="C40" s="152" t="s">
        <v>302</v>
      </c>
    </row>
    <row r="41" spans="2:3" ht="15.75" thickBot="1">
      <c r="B41" s="152" t="s">
        <v>1889</v>
      </c>
      <c r="C41" s="152" t="s">
        <v>1890</v>
      </c>
    </row>
    <row r="42" spans="2:3" ht="15.75" thickBot="1">
      <c r="B42" s="152" t="s">
        <v>947</v>
      </c>
      <c r="C42" s="152" t="s">
        <v>948</v>
      </c>
    </row>
    <row r="43" spans="2:3" ht="15.75" thickBot="1">
      <c r="B43" s="152" t="s">
        <v>2490</v>
      </c>
      <c r="C43" s="152" t="s">
        <v>2491</v>
      </c>
    </row>
    <row r="44" spans="2:3" ht="15.75" thickBot="1">
      <c r="B44" s="152" t="s">
        <v>391</v>
      </c>
      <c r="C44" s="152" t="s">
        <v>392</v>
      </c>
    </row>
    <row r="45" spans="2:3" ht="15.75" thickBot="1">
      <c r="B45" s="152" t="s">
        <v>1949</v>
      </c>
      <c r="C45" s="152" t="s">
        <v>1950</v>
      </c>
    </row>
    <row r="46" spans="2:3" ht="15.75" thickBot="1">
      <c r="B46" s="152" t="s">
        <v>1403</v>
      </c>
      <c r="C46" s="152" t="s">
        <v>1404</v>
      </c>
    </row>
    <row r="47" spans="2:3" ht="15.75" thickBot="1">
      <c r="B47" s="152" t="s">
        <v>935</v>
      </c>
      <c r="C47" s="152" t="s">
        <v>936</v>
      </c>
    </row>
    <row r="48" spans="2:3" ht="15.75" thickBot="1">
      <c r="B48" s="152" t="s">
        <v>369</v>
      </c>
      <c r="C48" s="152" t="s">
        <v>370</v>
      </c>
    </row>
    <row r="49" spans="2:3" ht="15.75" thickBot="1">
      <c r="B49" s="152" t="s">
        <v>281</v>
      </c>
      <c r="C49" s="152" t="s">
        <v>282</v>
      </c>
    </row>
    <row r="50" spans="2:3" ht="15.75" thickBot="1">
      <c r="B50" s="152" t="s">
        <v>2428</v>
      </c>
      <c r="C50" s="152" t="s">
        <v>910</v>
      </c>
    </row>
    <row r="51" spans="2:3" ht="15.75" thickBot="1">
      <c r="B51" s="152" t="s">
        <v>911</v>
      </c>
      <c r="C51" s="152" t="s">
        <v>1849</v>
      </c>
    </row>
    <row r="52" spans="2:3" ht="15.75" thickBot="1">
      <c r="B52" s="152" t="s">
        <v>1200</v>
      </c>
      <c r="C52" s="152" t="s">
        <v>1201</v>
      </c>
    </row>
    <row r="53" spans="2:3" ht="15.75" thickBot="1">
      <c r="B53" s="152" t="s">
        <v>2295</v>
      </c>
      <c r="C53" s="152" t="s">
        <v>2296</v>
      </c>
    </row>
    <row r="54" spans="2:3" ht="15.75" thickBot="1">
      <c r="B54" s="152" t="s">
        <v>128</v>
      </c>
      <c r="C54" s="152" t="s">
        <v>129</v>
      </c>
    </row>
    <row r="55" spans="2:3" ht="15.75" thickBot="1">
      <c r="B55" s="152" t="s">
        <v>44</v>
      </c>
      <c r="C55" s="152" t="s">
        <v>45</v>
      </c>
    </row>
    <row r="56" spans="2:3" ht="15.75" thickBot="1">
      <c r="B56" s="152" t="s">
        <v>607</v>
      </c>
      <c r="C56" s="152" t="s">
        <v>608</v>
      </c>
    </row>
    <row r="57" spans="2:3" ht="15.75" thickBot="1">
      <c r="B57" s="152" t="s">
        <v>1908</v>
      </c>
      <c r="C57" s="152" t="s">
        <v>1909</v>
      </c>
    </row>
    <row r="58" spans="2:3" ht="15.75" thickBot="1">
      <c r="B58" s="152" t="s">
        <v>891</v>
      </c>
      <c r="C58" s="152" t="s">
        <v>892</v>
      </c>
    </row>
    <row r="59" spans="2:3" ht="15.75" thickBot="1">
      <c r="B59" s="152" t="s">
        <v>2314</v>
      </c>
      <c r="C59" s="152" t="s">
        <v>2315</v>
      </c>
    </row>
    <row r="60" spans="2:3" ht="15.75" thickBot="1">
      <c r="B60" s="152" t="s">
        <v>71</v>
      </c>
      <c r="C60" s="152" t="s">
        <v>72</v>
      </c>
    </row>
    <row r="61" spans="2:3" ht="15.75" thickBot="1">
      <c r="B61" s="152" t="s">
        <v>474</v>
      </c>
      <c r="C61" s="152" t="s">
        <v>475</v>
      </c>
    </row>
    <row r="62" spans="2:3" ht="15.75" thickBot="1">
      <c r="B62" s="152" t="s">
        <v>388</v>
      </c>
      <c r="C62" s="152" t="s">
        <v>389</v>
      </c>
    </row>
    <row r="63" spans="2:3" ht="15.75" thickBot="1">
      <c r="B63" s="152" t="s">
        <v>1325</v>
      </c>
      <c r="C63" s="152" t="s">
        <v>1326</v>
      </c>
    </row>
    <row r="64" spans="2:3" ht="15.75" thickBot="1">
      <c r="B64" s="152" t="s">
        <v>1192</v>
      </c>
      <c r="C64" s="152" t="s">
        <v>1193</v>
      </c>
    </row>
    <row r="65" spans="1:3" ht="15.75" thickBot="1">
      <c r="B65" s="152" t="s">
        <v>723</v>
      </c>
      <c r="C65" s="152" t="s">
        <v>724</v>
      </c>
    </row>
    <row r="66" spans="1:3" ht="15.75" thickBot="1">
      <c r="B66" s="152" t="s">
        <v>19</v>
      </c>
      <c r="C66" s="152" t="s">
        <v>20</v>
      </c>
    </row>
    <row r="67" spans="1:3" ht="15.75" thickBot="1">
      <c r="B67" s="152" t="s">
        <v>932</v>
      </c>
      <c r="C67" s="152" t="s">
        <v>933</v>
      </c>
    </row>
    <row r="68" spans="1:3" ht="15.75" thickBot="1">
      <c r="B68" s="152" t="s">
        <v>339</v>
      </c>
      <c r="C68" s="152" t="s">
        <v>340</v>
      </c>
    </row>
    <row r="69" spans="1:3" ht="15.75" thickBot="1">
      <c r="A69" s="130"/>
      <c r="B69" s="177" t="s">
        <v>1357</v>
      </c>
      <c r="C69" s="152" t="s">
        <v>1358</v>
      </c>
    </row>
    <row r="70" spans="1:3" ht="15.75" thickBot="1">
      <c r="A70" s="130"/>
      <c r="B70" s="166" t="s">
        <v>1915</v>
      </c>
      <c r="C70" s="166" t="s">
        <v>1914</v>
      </c>
    </row>
    <row r="71" spans="1:3" ht="15.75" thickBot="1">
      <c r="A71" s="130"/>
      <c r="B71" s="152" t="s">
        <v>279</v>
      </c>
      <c r="C71" s="152" t="s">
        <v>280</v>
      </c>
    </row>
    <row r="72" spans="1:3" ht="15.75" thickBot="1">
      <c r="A72" s="130"/>
      <c r="B72" s="152" t="s">
        <v>919</v>
      </c>
      <c r="C72" s="152" t="s">
        <v>920</v>
      </c>
    </row>
    <row r="73" spans="1:3" ht="15.75" thickBot="1">
      <c r="A73" s="130"/>
      <c r="B73" s="152" t="s">
        <v>103</v>
      </c>
      <c r="C73" s="152" t="s">
        <v>104</v>
      </c>
    </row>
    <row r="74" spans="1:3" ht="15">
      <c r="A74" s="130"/>
      <c r="B74" s="157" t="s">
        <v>2532</v>
      </c>
      <c r="C74" s="157" t="s">
        <v>2533</v>
      </c>
    </row>
    <row r="75" spans="1:3" ht="15">
      <c r="A75" s="130"/>
      <c r="B75" s="163" t="s">
        <v>1007</v>
      </c>
      <c r="C75" s="163" t="s">
        <v>35</v>
      </c>
    </row>
    <row r="76" spans="1:3" ht="15">
      <c r="A76" s="130"/>
      <c r="B76" s="157" t="s">
        <v>237</v>
      </c>
      <c r="C76" s="163" t="s">
        <v>238</v>
      </c>
    </row>
    <row r="77" spans="1:3" ht="15">
      <c r="A77" s="130"/>
      <c r="B77" s="163" t="s">
        <v>563</v>
      </c>
      <c r="C77" s="163" t="s">
        <v>564</v>
      </c>
    </row>
    <row r="78" spans="1:3" ht="15.75" thickBot="1">
      <c r="A78" s="130"/>
      <c r="B78" s="154" t="s">
        <v>1843</v>
      </c>
      <c r="C78" s="154" t="s">
        <v>341</v>
      </c>
    </row>
    <row r="79" spans="1:3" ht="15.75" thickBot="1">
      <c r="A79" s="130"/>
      <c r="B79" s="152" t="s">
        <v>231</v>
      </c>
      <c r="C79" s="152" t="s">
        <v>232</v>
      </c>
    </row>
    <row r="80" spans="1:3" ht="15.75" thickBot="1">
      <c r="A80" s="130"/>
      <c r="B80" s="152" t="s">
        <v>549</v>
      </c>
      <c r="C80" s="152" t="s">
        <v>550</v>
      </c>
    </row>
    <row r="81" spans="1:4" ht="15">
      <c r="A81" s="130"/>
      <c r="B81" s="162" t="s">
        <v>975</v>
      </c>
      <c r="C81" s="162" t="s">
        <v>976</v>
      </c>
    </row>
    <row r="82" spans="1:4" ht="15.75" thickBot="1">
      <c r="A82" s="130"/>
      <c r="B82" s="154" t="s">
        <v>2353</v>
      </c>
      <c r="C82" s="154" t="s">
        <v>2354</v>
      </c>
    </row>
    <row r="83" spans="1:4" ht="15.75" thickBot="1">
      <c r="A83" s="130"/>
      <c r="B83" s="152"/>
      <c r="C83" s="152" t="s">
        <v>661</v>
      </c>
    </row>
    <row r="84" spans="1:4" ht="15.75" thickBot="1">
      <c r="A84" s="130"/>
      <c r="B84" s="152" t="s">
        <v>153</v>
      </c>
      <c r="C84" s="152" t="s">
        <v>154</v>
      </c>
    </row>
    <row r="85" spans="1:4" ht="15.75" thickBot="1">
      <c r="A85" s="130"/>
      <c r="B85" s="152" t="s">
        <v>1455</v>
      </c>
      <c r="C85" s="152" t="s">
        <v>6</v>
      </c>
    </row>
    <row r="86" spans="1:4" ht="15.75" thickBot="1">
      <c r="A86" s="130"/>
      <c r="B86" s="152" t="s">
        <v>183</v>
      </c>
      <c r="C86" s="152" t="s">
        <v>184</v>
      </c>
    </row>
    <row r="87" spans="1:4" ht="15.75" thickBot="1">
      <c r="A87" s="130"/>
      <c r="B87" s="150" t="s">
        <v>1255</v>
      </c>
      <c r="C87" s="152" t="s">
        <v>1256</v>
      </c>
    </row>
    <row r="88" spans="1:4" ht="15.75" thickBot="1">
      <c r="A88" s="130"/>
      <c r="B88" s="150" t="s">
        <v>2304</v>
      </c>
      <c r="C88" s="152" t="s">
        <v>2305</v>
      </c>
    </row>
    <row r="89" spans="1:4" ht="15.75" thickBot="1">
      <c r="A89" s="130"/>
      <c r="B89" s="150" t="s">
        <v>1691</v>
      </c>
      <c r="C89" s="152" t="s">
        <v>1692</v>
      </c>
    </row>
    <row r="90" spans="1:4" ht="15.75" thickBot="1">
      <c r="A90" s="130"/>
      <c r="B90" s="149" t="s">
        <v>516</v>
      </c>
      <c r="C90" s="151" t="s">
        <v>517</v>
      </c>
    </row>
    <row r="91" spans="1:4" ht="15.75" thickBot="1">
      <c r="A91" s="130"/>
      <c r="B91" s="148" t="s">
        <v>925</v>
      </c>
      <c r="C91" s="139" t="s">
        <v>926</v>
      </c>
    </row>
    <row r="92" spans="1:4" ht="15.75" thickBot="1">
      <c r="A92" s="130"/>
      <c r="B92" s="139"/>
      <c r="C92" s="139" t="s">
        <v>479</v>
      </c>
    </row>
    <row r="93" spans="1:4" ht="15.75" thickBot="1">
      <c r="A93" s="130"/>
      <c r="B93" s="139"/>
      <c r="C93" s="139" t="s">
        <v>927</v>
      </c>
    </row>
    <row r="94" spans="1:4" ht="15.75" thickBot="1">
      <c r="A94" s="130"/>
      <c r="B94" s="139" t="s">
        <v>806</v>
      </c>
      <c r="C94" s="139" t="s">
        <v>807</v>
      </c>
      <c r="D94" s="1"/>
    </row>
    <row r="95" spans="1:4" ht="15.75" thickBot="1">
      <c r="A95" s="130"/>
      <c r="B95" s="139" t="s">
        <v>1012</v>
      </c>
      <c r="C95" s="139" t="s">
        <v>1013</v>
      </c>
    </row>
    <row r="96" spans="1:4" ht="15.75" thickBot="1">
      <c r="A96" s="130"/>
      <c r="B96" s="139"/>
      <c r="C96" s="139" t="s">
        <v>1014</v>
      </c>
    </row>
    <row r="97" spans="2:10" ht="15.75" thickBot="1">
      <c r="B97" s="139" t="s">
        <v>2527</v>
      </c>
      <c r="C97" s="139" t="s">
        <v>2528</v>
      </c>
    </row>
    <row r="98" spans="2:10" ht="15.75" thickBot="1">
      <c r="B98" s="139" t="s">
        <v>1991</v>
      </c>
      <c r="C98" s="139" t="s">
        <v>1992</v>
      </c>
    </row>
    <row r="99" spans="2:10" ht="15" thickBot="1">
      <c r="B99" s="140" t="s">
        <v>1187</v>
      </c>
      <c r="C99" s="140" t="s">
        <v>2280</v>
      </c>
    </row>
    <row r="100" spans="2:10" ht="15" thickBot="1">
      <c r="B100" s="140" t="s">
        <v>1833</v>
      </c>
      <c r="C100" s="140" t="s">
        <v>1834</v>
      </c>
      <c r="J100" s="142"/>
    </row>
    <row r="101" spans="2:10" ht="15" thickBot="1">
      <c r="B101" s="140" t="s">
        <v>240</v>
      </c>
      <c r="C101" s="140" t="s">
        <v>241</v>
      </c>
    </row>
    <row r="102" spans="2:10" ht="15" thickBot="1">
      <c r="B102" s="140" t="s">
        <v>990</v>
      </c>
      <c r="C102" s="140" t="s">
        <v>991</v>
      </c>
      <c r="G102" s="138"/>
    </row>
    <row r="103" spans="2:10" ht="15" thickBot="1">
      <c r="B103" s="140" t="s">
        <v>988</v>
      </c>
      <c r="C103" s="140" t="s">
        <v>989</v>
      </c>
    </row>
    <row r="104" spans="2:10" ht="15" thickBot="1">
      <c r="B104" s="140" t="s">
        <v>984</v>
      </c>
      <c r="C104" s="140" t="s">
        <v>985</v>
      </c>
    </row>
    <row r="105" spans="2:10" ht="15" thickBot="1">
      <c r="B105" s="140"/>
      <c r="C105" s="140" t="s">
        <v>986</v>
      </c>
    </row>
    <row r="106" spans="2:10" ht="15" thickBot="1">
      <c r="B106" s="140" t="s">
        <v>676</v>
      </c>
      <c r="C106" s="140" t="s">
        <v>677</v>
      </c>
    </row>
    <row r="107" spans="2:10" ht="15" thickBot="1">
      <c r="B107" s="140" t="s">
        <v>552</v>
      </c>
      <c r="C107" s="140" t="s">
        <v>31</v>
      </c>
    </row>
    <row r="108" spans="2:10" ht="15" thickBot="1">
      <c r="B108" s="140"/>
      <c r="C108" s="140" t="s">
        <v>32</v>
      </c>
    </row>
    <row r="109" spans="2:10" ht="15" thickBot="1">
      <c r="B109" s="140"/>
      <c r="C109" s="140" t="s">
        <v>33</v>
      </c>
    </row>
    <row r="110" spans="2:10" ht="15" thickBot="1">
      <c r="B110" s="140"/>
      <c r="C110" s="140" t="s">
        <v>34</v>
      </c>
    </row>
    <row r="111" spans="2:10" ht="15" thickBot="1">
      <c r="B111" s="140" t="s">
        <v>210</v>
      </c>
      <c r="C111" s="140" t="s">
        <v>551</v>
      </c>
    </row>
    <row r="112" spans="2:10" ht="15" thickBot="1">
      <c r="B112" s="140"/>
      <c r="C112" s="140" t="s">
        <v>211</v>
      </c>
    </row>
    <row r="113" spans="2:3" ht="15" thickBot="1">
      <c r="B113" s="140"/>
      <c r="C113" s="140" t="s">
        <v>213</v>
      </c>
    </row>
    <row r="114" spans="2:3" ht="15" thickBot="1">
      <c r="B114" s="140"/>
      <c r="C114" s="140" t="s">
        <v>212</v>
      </c>
    </row>
    <row r="115" spans="2:3" ht="15" thickBot="1">
      <c r="B115" s="140" t="s">
        <v>675</v>
      </c>
      <c r="C115" s="140" t="s">
        <v>671</v>
      </c>
    </row>
    <row r="116" spans="2:3" ht="29.25" thickBot="1">
      <c r="B116" s="140"/>
      <c r="C116" s="141" t="s">
        <v>693</v>
      </c>
    </row>
    <row r="117" spans="2:3" ht="15" thickBot="1">
      <c r="B117" s="140" t="s">
        <v>89</v>
      </c>
      <c r="C117" s="140" t="s">
        <v>2310</v>
      </c>
    </row>
    <row r="118" spans="2:3" ht="15" thickBot="1">
      <c r="B118" s="140"/>
      <c r="C118" s="140" t="s">
        <v>712</v>
      </c>
    </row>
    <row r="119" spans="2:3" ht="15" thickBot="1">
      <c r="B119" s="140"/>
      <c r="C119" s="140" t="s">
        <v>2311</v>
      </c>
    </row>
    <row r="120" spans="2:3" ht="15" thickBot="1">
      <c r="B120" s="140"/>
      <c r="C120" s="140" t="s">
        <v>715</v>
      </c>
    </row>
    <row r="121" spans="2:3" ht="15" thickBot="1">
      <c r="B121" s="140"/>
      <c r="C121" s="140" t="s">
        <v>716</v>
      </c>
    </row>
    <row r="122" spans="2:3" ht="15" thickBot="1">
      <c r="B122" s="140" t="s">
        <v>735</v>
      </c>
      <c r="C122" s="140" t="s">
        <v>711</v>
      </c>
    </row>
    <row r="123" spans="2:3" ht="15" thickBot="1">
      <c r="B123" s="140"/>
      <c r="C123" s="140" t="s">
        <v>736</v>
      </c>
    </row>
    <row r="124" spans="2:3" ht="15" thickBot="1">
      <c r="B124" s="140" t="s">
        <v>2388</v>
      </c>
      <c r="C124" s="140" t="s">
        <v>2389</v>
      </c>
    </row>
    <row r="125" spans="2:3" ht="15" thickBot="1">
      <c r="B125" s="140"/>
      <c r="C125" s="140" t="s">
        <v>710</v>
      </c>
    </row>
    <row r="126" spans="2:3" ht="15" thickBot="1">
      <c r="B126" s="140"/>
      <c r="C126" s="140" t="s">
        <v>1231</v>
      </c>
    </row>
    <row r="127" spans="2:3" ht="15" thickBot="1">
      <c r="B127" s="140"/>
      <c r="C127" s="140" t="s">
        <v>1251</v>
      </c>
    </row>
    <row r="128" spans="2:3" ht="15" thickBot="1">
      <c r="B128" s="140" t="s">
        <v>1924</v>
      </c>
      <c r="C128" s="140" t="s">
        <v>1925</v>
      </c>
    </row>
    <row r="129" spans="2:3" ht="15" thickBot="1">
      <c r="B129" s="140"/>
      <c r="C129" s="140" t="s">
        <v>1926</v>
      </c>
    </row>
    <row r="130" spans="2:3">
      <c r="B130" s="167"/>
      <c r="C130" s="167" t="s">
        <v>1927</v>
      </c>
    </row>
  </sheetData>
  <sheetProtection selectLockedCells="1" selectUnlockedCells="1"/>
  <mergeCells count="18">
    <mergeCell ref="B10:K10"/>
    <mergeCell ref="B11:K11"/>
    <mergeCell ref="B18:K18"/>
    <mergeCell ref="B19:K19"/>
    <mergeCell ref="B12:K12"/>
    <mergeCell ref="B13:K13"/>
    <mergeCell ref="B14:K14"/>
    <mergeCell ref="B15:K15"/>
    <mergeCell ref="B16:K16"/>
    <mergeCell ref="B17:K17"/>
    <mergeCell ref="B8:K8"/>
    <mergeCell ref="B9:K9"/>
    <mergeCell ref="B2:K2"/>
    <mergeCell ref="B3:K3"/>
    <mergeCell ref="B4:K4"/>
    <mergeCell ref="B5:K5"/>
    <mergeCell ref="B6:K6"/>
    <mergeCell ref="B7:K7"/>
  </mergeCells>
  <phoneticPr fontId="18" type="noConversion"/>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&amp;C&amp;10&amp;A</oddHeader>
    <oddFooter>&amp;C&amp;10Page &amp;P</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sheetPr codeName="Φύλλο2"/>
  <dimension ref="B1:AF67"/>
  <sheetViews>
    <sheetView showZeros="0" zoomScale="60" zoomScaleNormal="60" workbookViewId="0">
      <selection activeCell="F7" sqref="F7"/>
    </sheetView>
  </sheetViews>
  <sheetFormatPr defaultColWidth="10.5" defaultRowHeight="14.25"/>
  <cols>
    <col min="1" max="1" width="2.75" customWidth="1"/>
    <col min="2" max="2" width="14.5" customWidth="1"/>
    <col min="3" max="3" width="32" customWidth="1"/>
    <col min="5" max="5" width="17" customWidth="1"/>
    <col min="6" max="6" width="17.75" customWidth="1"/>
    <col min="7" max="8" width="13.5" customWidth="1"/>
    <col min="9" max="9" width="24.625" customWidth="1"/>
    <col min="10" max="10" width="3.625" customWidth="1"/>
    <col min="11" max="11" width="14.5" customWidth="1"/>
    <col min="12" max="12" width="81.25" bestFit="1" customWidth="1"/>
    <col min="14" max="14" width="17.25" customWidth="1"/>
    <col min="17" max="18" width="11" customWidth="1"/>
    <col min="20" max="21" width="12.375" customWidth="1"/>
    <col min="22" max="22" width="9.625" customWidth="1"/>
    <col min="23" max="23" width="17.875" customWidth="1"/>
    <col min="24" max="24" width="12.75" customWidth="1"/>
    <col min="26" max="26" width="8.75" customWidth="1"/>
    <col min="27" max="27" width="20.375" customWidth="1"/>
    <col min="28" max="28" width="24.125" customWidth="1"/>
  </cols>
  <sheetData>
    <row r="1" spans="2:32" ht="15" thickBot="1">
      <c r="B1" s="1"/>
      <c r="C1" s="1"/>
    </row>
    <row r="2" spans="2:32" ht="18">
      <c r="B2" s="202" t="s">
        <v>2262</v>
      </c>
      <c r="C2" s="202"/>
      <c r="D2" s="2"/>
      <c r="E2" s="202" t="s">
        <v>2263</v>
      </c>
      <c r="F2" s="202"/>
      <c r="G2" s="2"/>
      <c r="J2" s="2"/>
      <c r="K2" s="203" t="s">
        <v>2374</v>
      </c>
      <c r="L2" s="203"/>
    </row>
    <row r="3" spans="2:32" ht="18.75" thickBot="1">
      <c r="B3" s="89" t="s">
        <v>2265</v>
      </c>
      <c r="C3" s="90" t="s">
        <v>2542</v>
      </c>
      <c r="D3" s="2"/>
      <c r="E3" s="3" t="s">
        <v>622</v>
      </c>
      <c r="F3" s="4">
        <v>11</v>
      </c>
      <c r="G3" s="2"/>
      <c r="J3" s="2"/>
      <c r="K3" s="118">
        <f>1</f>
        <v>1</v>
      </c>
      <c r="L3" s="5" t="s">
        <v>2375</v>
      </c>
    </row>
    <row r="4" spans="2:32" ht="18">
      <c r="D4" s="2"/>
      <c r="E4" s="3" t="s">
        <v>2266</v>
      </c>
      <c r="F4" s="4">
        <v>9</v>
      </c>
      <c r="G4" s="2"/>
      <c r="J4" s="2"/>
      <c r="K4" s="119">
        <v>11</v>
      </c>
      <c r="L4" s="5" t="s">
        <v>284</v>
      </c>
    </row>
    <row r="5" spans="2:32" ht="18.75" thickBot="1">
      <c r="D5" s="2"/>
      <c r="E5" s="6" t="s">
        <v>2270</v>
      </c>
      <c r="F5" s="7">
        <v>2015</v>
      </c>
      <c r="G5" s="2"/>
      <c r="J5" s="2"/>
      <c r="K5" s="119">
        <v>12</v>
      </c>
      <c r="L5" s="5" t="s">
        <v>2376</v>
      </c>
    </row>
    <row r="6" spans="2:32" ht="18">
      <c r="D6" s="2"/>
      <c r="G6" s="2"/>
      <c r="J6" s="2"/>
      <c r="K6" s="119">
        <v>13</v>
      </c>
      <c r="L6" s="5" t="s">
        <v>283</v>
      </c>
    </row>
    <row r="7" spans="2:32" ht="18.75" thickBot="1">
      <c r="B7" s="2"/>
      <c r="C7" s="2"/>
      <c r="D7" s="2"/>
      <c r="E7" s="2"/>
      <c r="F7" s="2"/>
      <c r="G7" s="2"/>
      <c r="H7" s="2"/>
      <c r="I7" s="2"/>
      <c r="J7" s="2"/>
      <c r="K7" s="119">
        <v>14</v>
      </c>
      <c r="L7" s="5" t="s">
        <v>1721</v>
      </c>
    </row>
    <row r="8" spans="2:32" ht="18.75" thickBot="1">
      <c r="B8" s="8" t="s">
        <v>100</v>
      </c>
      <c r="C8" s="204" t="s">
        <v>2543</v>
      </c>
      <c r="D8" s="204"/>
      <c r="E8" s="204"/>
      <c r="F8" s="204"/>
      <c r="G8" s="204"/>
      <c r="H8" s="204"/>
      <c r="I8" s="2"/>
      <c r="J8" s="2"/>
      <c r="K8" s="119">
        <v>15</v>
      </c>
      <c r="L8" s="5" t="s">
        <v>1722</v>
      </c>
    </row>
    <row r="9" spans="2:32" ht="18.75" thickBot="1">
      <c r="B9" s="2"/>
      <c r="C9" s="2"/>
      <c r="D9" s="2"/>
      <c r="E9" s="2"/>
      <c r="F9" s="2"/>
      <c r="G9" s="2"/>
      <c r="H9" s="2"/>
      <c r="I9" s="2"/>
      <c r="J9" s="2"/>
      <c r="K9" s="120">
        <v>16</v>
      </c>
      <c r="L9" s="87" t="s">
        <v>1720</v>
      </c>
    </row>
    <row r="10" spans="2:32" ht="18.75" thickBot="1">
      <c r="B10" s="2"/>
      <c r="C10" s="2"/>
      <c r="D10" s="2"/>
      <c r="E10" s="2"/>
      <c r="F10" s="2"/>
      <c r="G10" s="2"/>
      <c r="H10" s="2"/>
      <c r="I10" s="2"/>
      <c r="J10" s="2"/>
    </row>
    <row r="11" spans="2:32" ht="18">
      <c r="B11" s="2"/>
      <c r="C11" s="2"/>
      <c r="D11" s="2"/>
      <c r="E11" s="2"/>
      <c r="F11" s="2"/>
      <c r="G11" s="2"/>
      <c r="H11" s="2"/>
      <c r="I11" s="2"/>
      <c r="J11" s="2"/>
      <c r="K11" s="203" t="s">
        <v>2264</v>
      </c>
      <c r="L11" s="203"/>
    </row>
    <row r="12" spans="2:32" ht="18">
      <c r="B12" s="2"/>
      <c r="C12" s="2"/>
      <c r="D12" s="2"/>
      <c r="E12" s="2"/>
      <c r="F12" s="2"/>
      <c r="G12" s="2"/>
      <c r="H12" s="2"/>
      <c r="I12" s="2"/>
      <c r="J12" s="2"/>
      <c r="K12" s="121" t="s">
        <v>2267</v>
      </c>
      <c r="L12" s="5" t="s">
        <v>2268</v>
      </c>
    </row>
    <row r="13" spans="2:32" ht="18">
      <c r="B13" s="2"/>
      <c r="C13" s="2"/>
      <c r="D13" s="2"/>
      <c r="E13" s="2"/>
      <c r="F13" s="2"/>
      <c r="G13" s="2"/>
      <c r="H13" s="2"/>
      <c r="I13" s="2"/>
      <c r="J13" s="2"/>
      <c r="K13" s="119" t="s">
        <v>2271</v>
      </c>
      <c r="L13" s="5" t="s">
        <v>2272</v>
      </c>
    </row>
    <row r="14" spans="2:32" ht="18">
      <c r="B14" s="2"/>
      <c r="C14" s="2"/>
      <c r="D14" s="2"/>
      <c r="E14" s="2"/>
      <c r="F14" s="2"/>
      <c r="G14" s="2"/>
      <c r="H14" s="2"/>
      <c r="I14" s="2"/>
      <c r="J14" s="2"/>
      <c r="K14" s="119" t="s">
        <v>2274</v>
      </c>
      <c r="L14" s="5" t="s">
        <v>2275</v>
      </c>
      <c r="AA14" t="str">
        <f t="shared" ref="AA14:AA45" si="0">IF($Q14&lt;&gt;"","&lt;deduction employerOrEmployee="""&amp;IF($S14=1,"employer","employee")&amp;""" code="""&amp;IF(NOT(ISERROR(VALUE($Q14))),"0",$Q14)&amp;""""&amp;IF(NOT(ISERROR(VALUE($Q14)))," codeOtherDescription="""&amp;$R14&amp;"""","")&amp;" amount="""&amp;SUBSTITUTE($T14,",",".")&amp;"""/&gt;","")</f>
        <v/>
      </c>
      <c r="AF14">
        <f>IF($AE14="",$AF13,$AF13&amp;$AE14)</f>
        <v>0</v>
      </c>
    </row>
    <row r="15" spans="2:32" ht="18.75" thickBot="1">
      <c r="B15" s="2"/>
      <c r="C15" s="2"/>
      <c r="D15" s="2"/>
      <c r="E15" s="2"/>
      <c r="F15" s="2"/>
      <c r="G15" s="2"/>
      <c r="H15" s="2"/>
      <c r="I15" s="2"/>
      <c r="J15" s="2"/>
      <c r="K15" s="120" t="s">
        <v>2276</v>
      </c>
      <c r="L15" s="87" t="s">
        <v>99</v>
      </c>
      <c r="AA15" t="str">
        <f t="shared" si="0"/>
        <v/>
      </c>
      <c r="AB15" t="str">
        <f t="shared" ref="AB15:AB46" si="1">IF(OR($B14&lt;&gt;"",$J16&lt;&gt;""),"&lt;/income&gt;","")</f>
        <v/>
      </c>
      <c r="AC15" t="str">
        <f t="shared" ref="AC15:AC46" si="2">IF($V15&lt;&gt;0,"&lt;netAmount1 value="""&amp;IF($U15="",0,SUBSTITUTE($U15,",","."))&amp;""" /&gt;&lt;netAmount2 value="""&amp;SUBSTITUTE($V15,",",".")&amp;"""/&gt;","")</f>
        <v/>
      </c>
      <c r="AD15" t="str">
        <f t="shared" ref="AD15:AD46" si="3">IF($B14&lt;&gt;"","&lt;/payments&gt;&lt;/employee&gt;","")</f>
        <v/>
      </c>
      <c r="AE15" t="str">
        <f t="shared" ref="AE15:AE46" si="4">$X15&amp;$Y15&amp;$Z15&amp;$AA15&amp;AB15&amp;$AC15&amp;$AD15</f>
        <v/>
      </c>
      <c r="AF15" t="str">
        <f t="shared" ref="AF15:AF46" si="5">IF($AF14="","",$AF14)&amp;IF($AE15="","",$AE15)</f>
        <v>0</v>
      </c>
    </row>
    <row r="16" spans="2:32" ht="18">
      <c r="B16" s="2"/>
      <c r="C16" s="2"/>
      <c r="D16" s="2"/>
      <c r="E16" s="2"/>
      <c r="F16" s="2"/>
      <c r="G16" s="2"/>
      <c r="H16" s="2"/>
      <c r="I16" s="2"/>
      <c r="J16" s="2"/>
      <c r="AA16" t="str">
        <f t="shared" si="0"/>
        <v/>
      </c>
      <c r="AB16" t="str">
        <f t="shared" si="1"/>
        <v/>
      </c>
      <c r="AC16" t="str">
        <f t="shared" si="2"/>
        <v/>
      </c>
      <c r="AD16" t="str">
        <f t="shared" si="3"/>
        <v/>
      </c>
      <c r="AE16" t="str">
        <f t="shared" si="4"/>
        <v/>
      </c>
      <c r="AF16" t="str">
        <f t="shared" si="5"/>
        <v>0</v>
      </c>
    </row>
    <row r="17" spans="10:32" ht="18">
      <c r="J17" s="2"/>
      <c r="AA17" t="str">
        <f t="shared" si="0"/>
        <v/>
      </c>
      <c r="AB17" t="str">
        <f t="shared" si="1"/>
        <v/>
      </c>
      <c r="AC17" t="str">
        <f t="shared" si="2"/>
        <v/>
      </c>
      <c r="AD17" t="str">
        <f t="shared" si="3"/>
        <v/>
      </c>
      <c r="AE17" t="str">
        <f t="shared" si="4"/>
        <v/>
      </c>
      <c r="AF17" t="str">
        <f t="shared" si="5"/>
        <v>0</v>
      </c>
    </row>
    <row r="18" spans="10:32" ht="18">
      <c r="J18" s="2"/>
      <c r="AA18" t="str">
        <f t="shared" si="0"/>
        <v/>
      </c>
      <c r="AB18" t="str">
        <f t="shared" si="1"/>
        <v/>
      </c>
      <c r="AC18" t="str">
        <f t="shared" si="2"/>
        <v/>
      </c>
      <c r="AD18" t="str">
        <f t="shared" si="3"/>
        <v/>
      </c>
      <c r="AE18" t="str">
        <f t="shared" si="4"/>
        <v/>
      </c>
      <c r="AF18" t="str">
        <f t="shared" si="5"/>
        <v>0</v>
      </c>
    </row>
    <row r="19" spans="10:32">
      <c r="AA19" t="str">
        <f t="shared" si="0"/>
        <v/>
      </c>
      <c r="AB19" t="str">
        <f t="shared" si="1"/>
        <v/>
      </c>
      <c r="AC19" t="str">
        <f t="shared" si="2"/>
        <v/>
      </c>
      <c r="AD19" t="str">
        <f t="shared" si="3"/>
        <v/>
      </c>
      <c r="AE19" t="str">
        <f t="shared" si="4"/>
        <v/>
      </c>
      <c r="AF19" t="str">
        <f t="shared" si="5"/>
        <v>0</v>
      </c>
    </row>
    <row r="20" spans="10:32">
      <c r="AA20" t="str">
        <f t="shared" si="0"/>
        <v/>
      </c>
      <c r="AB20" t="str">
        <f t="shared" si="1"/>
        <v/>
      </c>
      <c r="AC20" t="str">
        <f t="shared" si="2"/>
        <v/>
      </c>
      <c r="AD20" t="str">
        <f t="shared" si="3"/>
        <v/>
      </c>
      <c r="AE20" t="str">
        <f t="shared" si="4"/>
        <v/>
      </c>
      <c r="AF20" t="str">
        <f t="shared" si="5"/>
        <v>0</v>
      </c>
    </row>
    <row r="21" spans="10:32">
      <c r="AA21" t="str">
        <f t="shared" si="0"/>
        <v/>
      </c>
      <c r="AB21" t="str">
        <f t="shared" si="1"/>
        <v/>
      </c>
      <c r="AC21" t="str">
        <f t="shared" si="2"/>
        <v/>
      </c>
      <c r="AD21" t="str">
        <f t="shared" si="3"/>
        <v/>
      </c>
      <c r="AE21" t="str">
        <f t="shared" si="4"/>
        <v/>
      </c>
      <c r="AF21" t="str">
        <f t="shared" si="5"/>
        <v>0</v>
      </c>
    </row>
    <row r="22" spans="10:32">
      <c r="AA22" t="str">
        <f t="shared" si="0"/>
        <v/>
      </c>
      <c r="AB22" t="str">
        <f t="shared" si="1"/>
        <v/>
      </c>
      <c r="AC22" t="str">
        <f t="shared" si="2"/>
        <v/>
      </c>
      <c r="AD22" t="str">
        <f t="shared" si="3"/>
        <v/>
      </c>
      <c r="AE22" t="str">
        <f t="shared" si="4"/>
        <v/>
      </c>
      <c r="AF22" t="str">
        <f t="shared" si="5"/>
        <v>0</v>
      </c>
    </row>
    <row r="23" spans="10:32">
      <c r="AA23" t="str">
        <f t="shared" si="0"/>
        <v/>
      </c>
      <c r="AB23" t="str">
        <f t="shared" si="1"/>
        <v/>
      </c>
      <c r="AC23" t="str">
        <f t="shared" si="2"/>
        <v/>
      </c>
      <c r="AD23" t="str">
        <f t="shared" si="3"/>
        <v/>
      </c>
      <c r="AE23" t="str">
        <f t="shared" si="4"/>
        <v/>
      </c>
      <c r="AF23" t="str">
        <f t="shared" si="5"/>
        <v>0</v>
      </c>
    </row>
    <row r="24" spans="10:32">
      <c r="AA24" t="str">
        <f t="shared" si="0"/>
        <v/>
      </c>
      <c r="AB24" t="str">
        <f t="shared" si="1"/>
        <v/>
      </c>
      <c r="AC24" t="str">
        <f t="shared" si="2"/>
        <v/>
      </c>
      <c r="AD24" t="str">
        <f t="shared" si="3"/>
        <v/>
      </c>
      <c r="AE24" t="str">
        <f t="shared" si="4"/>
        <v/>
      </c>
      <c r="AF24" t="str">
        <f t="shared" si="5"/>
        <v>0</v>
      </c>
    </row>
    <row r="25" spans="10:32">
      <c r="AA25" t="str">
        <f t="shared" si="0"/>
        <v/>
      </c>
      <c r="AB25" t="str">
        <f t="shared" si="1"/>
        <v/>
      </c>
      <c r="AC25" t="str">
        <f t="shared" si="2"/>
        <v/>
      </c>
      <c r="AD25" t="str">
        <f t="shared" si="3"/>
        <v/>
      </c>
      <c r="AE25" t="str">
        <f t="shared" si="4"/>
        <v/>
      </c>
      <c r="AF25" t="str">
        <f t="shared" si="5"/>
        <v>0</v>
      </c>
    </row>
    <row r="26" spans="10:32">
      <c r="AA26" t="str">
        <f t="shared" si="0"/>
        <v/>
      </c>
      <c r="AB26" t="str">
        <f t="shared" si="1"/>
        <v/>
      </c>
      <c r="AC26" t="str">
        <f t="shared" si="2"/>
        <v/>
      </c>
      <c r="AD26" t="str">
        <f t="shared" si="3"/>
        <v/>
      </c>
      <c r="AE26" t="str">
        <f t="shared" si="4"/>
        <v/>
      </c>
      <c r="AF26" t="str">
        <f t="shared" si="5"/>
        <v>0</v>
      </c>
    </row>
    <row r="27" spans="10:32">
      <c r="AA27" t="str">
        <f t="shared" si="0"/>
        <v/>
      </c>
      <c r="AB27" t="str">
        <f t="shared" si="1"/>
        <v/>
      </c>
      <c r="AC27" t="str">
        <f t="shared" si="2"/>
        <v/>
      </c>
      <c r="AD27" t="str">
        <f t="shared" si="3"/>
        <v/>
      </c>
      <c r="AE27" t="str">
        <f t="shared" si="4"/>
        <v/>
      </c>
      <c r="AF27" t="str">
        <f t="shared" si="5"/>
        <v>0</v>
      </c>
    </row>
    <row r="28" spans="10:32">
      <c r="AA28" t="str">
        <f t="shared" si="0"/>
        <v/>
      </c>
      <c r="AB28" t="str">
        <f t="shared" si="1"/>
        <v/>
      </c>
      <c r="AC28" t="str">
        <f t="shared" si="2"/>
        <v/>
      </c>
      <c r="AD28" t="str">
        <f t="shared" si="3"/>
        <v/>
      </c>
      <c r="AE28" t="str">
        <f t="shared" si="4"/>
        <v/>
      </c>
      <c r="AF28" t="str">
        <f t="shared" si="5"/>
        <v>0</v>
      </c>
    </row>
    <row r="29" spans="10:32">
      <c r="AA29" t="str">
        <f t="shared" si="0"/>
        <v/>
      </c>
      <c r="AB29" t="str">
        <f t="shared" si="1"/>
        <v/>
      </c>
      <c r="AC29" t="str">
        <f t="shared" si="2"/>
        <v/>
      </c>
      <c r="AD29" t="str">
        <f t="shared" si="3"/>
        <v/>
      </c>
      <c r="AE29" t="str">
        <f t="shared" si="4"/>
        <v/>
      </c>
      <c r="AF29" t="str">
        <f t="shared" si="5"/>
        <v>0</v>
      </c>
    </row>
    <row r="30" spans="10:32">
      <c r="AA30" t="str">
        <f t="shared" si="0"/>
        <v/>
      </c>
      <c r="AB30" t="str">
        <f t="shared" si="1"/>
        <v/>
      </c>
      <c r="AC30" t="str">
        <f t="shared" si="2"/>
        <v/>
      </c>
      <c r="AD30" t="str">
        <f t="shared" si="3"/>
        <v/>
      </c>
      <c r="AE30" t="str">
        <f t="shared" si="4"/>
        <v/>
      </c>
      <c r="AF30" t="str">
        <f t="shared" si="5"/>
        <v>0</v>
      </c>
    </row>
    <row r="31" spans="10:32">
      <c r="AA31" t="str">
        <f t="shared" si="0"/>
        <v/>
      </c>
      <c r="AB31" t="str">
        <f t="shared" si="1"/>
        <v/>
      </c>
      <c r="AC31" t="str">
        <f t="shared" si="2"/>
        <v/>
      </c>
      <c r="AD31" t="str">
        <f t="shared" si="3"/>
        <v/>
      </c>
      <c r="AE31" t="str">
        <f t="shared" si="4"/>
        <v/>
      </c>
      <c r="AF31" t="str">
        <f t="shared" si="5"/>
        <v>0</v>
      </c>
    </row>
    <row r="32" spans="10:32">
      <c r="AA32" t="str">
        <f t="shared" si="0"/>
        <v/>
      </c>
      <c r="AB32" t="str">
        <f t="shared" si="1"/>
        <v/>
      </c>
      <c r="AC32" t="str">
        <f t="shared" si="2"/>
        <v/>
      </c>
      <c r="AD32" t="str">
        <f t="shared" si="3"/>
        <v/>
      </c>
      <c r="AE32" t="str">
        <f t="shared" si="4"/>
        <v/>
      </c>
      <c r="AF32" t="str">
        <f t="shared" si="5"/>
        <v>0</v>
      </c>
    </row>
    <row r="33" spans="27:32">
      <c r="AA33" t="str">
        <f t="shared" si="0"/>
        <v/>
      </c>
      <c r="AB33" t="str">
        <f t="shared" si="1"/>
        <v/>
      </c>
      <c r="AC33" t="str">
        <f t="shared" si="2"/>
        <v/>
      </c>
      <c r="AD33" t="str">
        <f t="shared" si="3"/>
        <v/>
      </c>
      <c r="AE33" t="str">
        <f t="shared" si="4"/>
        <v/>
      </c>
      <c r="AF33" t="str">
        <f t="shared" si="5"/>
        <v>0</v>
      </c>
    </row>
    <row r="34" spans="27:32">
      <c r="AA34" t="str">
        <f t="shared" si="0"/>
        <v/>
      </c>
      <c r="AB34" t="str">
        <f t="shared" si="1"/>
        <v/>
      </c>
      <c r="AC34" t="str">
        <f t="shared" si="2"/>
        <v/>
      </c>
      <c r="AD34" t="str">
        <f t="shared" si="3"/>
        <v/>
      </c>
      <c r="AE34" t="str">
        <f t="shared" si="4"/>
        <v/>
      </c>
      <c r="AF34" t="str">
        <f t="shared" si="5"/>
        <v>0</v>
      </c>
    </row>
    <row r="35" spans="27:32">
      <c r="AA35" t="str">
        <f t="shared" si="0"/>
        <v/>
      </c>
      <c r="AB35" t="str">
        <f t="shared" si="1"/>
        <v/>
      </c>
      <c r="AC35" t="str">
        <f t="shared" si="2"/>
        <v/>
      </c>
      <c r="AD35" t="str">
        <f t="shared" si="3"/>
        <v/>
      </c>
      <c r="AE35" t="str">
        <f t="shared" si="4"/>
        <v/>
      </c>
      <c r="AF35" t="str">
        <f t="shared" si="5"/>
        <v>0</v>
      </c>
    </row>
    <row r="36" spans="27:32">
      <c r="AA36" t="str">
        <f t="shared" si="0"/>
        <v/>
      </c>
      <c r="AB36" t="str">
        <f t="shared" si="1"/>
        <v/>
      </c>
      <c r="AC36" t="str">
        <f t="shared" si="2"/>
        <v/>
      </c>
      <c r="AD36" t="str">
        <f t="shared" si="3"/>
        <v/>
      </c>
      <c r="AE36" t="str">
        <f t="shared" si="4"/>
        <v/>
      </c>
      <c r="AF36" t="str">
        <f t="shared" si="5"/>
        <v>0</v>
      </c>
    </row>
    <row r="37" spans="27:32">
      <c r="AA37" t="str">
        <f t="shared" si="0"/>
        <v/>
      </c>
      <c r="AB37" t="str">
        <f t="shared" si="1"/>
        <v/>
      </c>
      <c r="AC37" t="str">
        <f t="shared" si="2"/>
        <v/>
      </c>
      <c r="AD37" t="str">
        <f t="shared" si="3"/>
        <v/>
      </c>
      <c r="AE37" t="str">
        <f t="shared" si="4"/>
        <v/>
      </c>
      <c r="AF37" t="str">
        <f t="shared" si="5"/>
        <v>0</v>
      </c>
    </row>
    <row r="38" spans="27:32">
      <c r="AA38" t="str">
        <f t="shared" si="0"/>
        <v/>
      </c>
      <c r="AB38" t="str">
        <f t="shared" si="1"/>
        <v/>
      </c>
      <c r="AC38" t="str">
        <f t="shared" si="2"/>
        <v/>
      </c>
      <c r="AD38" t="str">
        <f t="shared" si="3"/>
        <v/>
      </c>
      <c r="AE38" t="str">
        <f t="shared" si="4"/>
        <v/>
      </c>
      <c r="AF38" t="str">
        <f t="shared" si="5"/>
        <v>0</v>
      </c>
    </row>
    <row r="39" spans="27:32">
      <c r="AA39" t="str">
        <f t="shared" si="0"/>
        <v/>
      </c>
      <c r="AB39" t="str">
        <f t="shared" si="1"/>
        <v/>
      </c>
      <c r="AC39" t="str">
        <f t="shared" si="2"/>
        <v/>
      </c>
      <c r="AD39" t="str">
        <f t="shared" si="3"/>
        <v/>
      </c>
      <c r="AE39" t="str">
        <f t="shared" si="4"/>
        <v/>
      </c>
      <c r="AF39" t="str">
        <f t="shared" si="5"/>
        <v>0</v>
      </c>
    </row>
    <row r="40" spans="27:32">
      <c r="AA40" t="str">
        <f t="shared" si="0"/>
        <v/>
      </c>
      <c r="AB40" t="str">
        <f t="shared" si="1"/>
        <v/>
      </c>
      <c r="AC40" t="str">
        <f t="shared" si="2"/>
        <v/>
      </c>
      <c r="AD40" t="str">
        <f t="shared" si="3"/>
        <v/>
      </c>
      <c r="AE40" t="str">
        <f t="shared" si="4"/>
        <v/>
      </c>
      <c r="AF40" t="str">
        <f t="shared" si="5"/>
        <v>0</v>
      </c>
    </row>
    <row r="41" spans="27:32">
      <c r="AA41" t="str">
        <f t="shared" si="0"/>
        <v/>
      </c>
      <c r="AB41" t="str">
        <f t="shared" si="1"/>
        <v/>
      </c>
      <c r="AC41" t="str">
        <f t="shared" si="2"/>
        <v/>
      </c>
      <c r="AD41" t="str">
        <f t="shared" si="3"/>
        <v/>
      </c>
      <c r="AE41" t="str">
        <f t="shared" si="4"/>
        <v/>
      </c>
      <c r="AF41" t="str">
        <f t="shared" si="5"/>
        <v>0</v>
      </c>
    </row>
    <row r="42" spans="27:32">
      <c r="AA42" t="str">
        <f t="shared" si="0"/>
        <v/>
      </c>
      <c r="AB42" t="str">
        <f t="shared" si="1"/>
        <v/>
      </c>
      <c r="AC42" t="str">
        <f t="shared" si="2"/>
        <v/>
      </c>
      <c r="AD42" t="str">
        <f t="shared" si="3"/>
        <v/>
      </c>
      <c r="AE42" t="str">
        <f t="shared" si="4"/>
        <v/>
      </c>
      <c r="AF42" t="str">
        <f t="shared" si="5"/>
        <v>0</v>
      </c>
    </row>
    <row r="43" spans="27:32">
      <c r="AA43" t="str">
        <f t="shared" si="0"/>
        <v/>
      </c>
      <c r="AB43" t="str">
        <f t="shared" si="1"/>
        <v/>
      </c>
      <c r="AC43" t="str">
        <f t="shared" si="2"/>
        <v/>
      </c>
      <c r="AD43" t="str">
        <f t="shared" si="3"/>
        <v/>
      </c>
      <c r="AE43" t="str">
        <f t="shared" si="4"/>
        <v/>
      </c>
      <c r="AF43" t="str">
        <f t="shared" si="5"/>
        <v>0</v>
      </c>
    </row>
    <row r="44" spans="27:32">
      <c r="AA44" t="str">
        <f t="shared" si="0"/>
        <v/>
      </c>
      <c r="AB44" t="str">
        <f t="shared" si="1"/>
        <v/>
      </c>
      <c r="AC44" t="str">
        <f t="shared" si="2"/>
        <v/>
      </c>
      <c r="AD44" t="str">
        <f t="shared" si="3"/>
        <v/>
      </c>
      <c r="AE44" t="str">
        <f t="shared" si="4"/>
        <v/>
      </c>
      <c r="AF44" t="str">
        <f t="shared" si="5"/>
        <v>0</v>
      </c>
    </row>
    <row r="45" spans="27:32">
      <c r="AA45" t="str">
        <f t="shared" si="0"/>
        <v/>
      </c>
      <c r="AB45" t="str">
        <f t="shared" si="1"/>
        <v/>
      </c>
      <c r="AC45" t="str">
        <f t="shared" si="2"/>
        <v/>
      </c>
      <c r="AD45" t="str">
        <f t="shared" si="3"/>
        <v/>
      </c>
      <c r="AE45" t="str">
        <f t="shared" si="4"/>
        <v/>
      </c>
      <c r="AF45" t="str">
        <f t="shared" si="5"/>
        <v>0</v>
      </c>
    </row>
    <row r="46" spans="27:32">
      <c r="AA46" t="str">
        <f t="shared" ref="AA46:AA67" si="6">IF($Q46&lt;&gt;"","&lt;deduction employerOrEmployee="""&amp;IF($S46=1,"employer","employee")&amp;""" code="""&amp;IF(NOT(ISERROR(VALUE($Q46))),"0",$Q46)&amp;""""&amp;IF(NOT(ISERROR(VALUE($Q46)))," codeOtherDescription="""&amp;$R46&amp;"""","")&amp;" amount="""&amp;SUBSTITUTE($T46,",",".")&amp;"""/&gt;","")</f>
        <v/>
      </c>
      <c r="AB46" t="str">
        <f t="shared" si="1"/>
        <v/>
      </c>
      <c r="AC46" t="str">
        <f t="shared" si="2"/>
        <v/>
      </c>
      <c r="AD46" t="str">
        <f t="shared" si="3"/>
        <v/>
      </c>
      <c r="AE46" t="str">
        <f t="shared" si="4"/>
        <v/>
      </c>
      <c r="AF46" t="str">
        <f t="shared" si="5"/>
        <v>0</v>
      </c>
    </row>
    <row r="47" spans="27:32">
      <c r="AA47" t="str">
        <f t="shared" si="6"/>
        <v/>
      </c>
      <c r="AB47" t="str">
        <f t="shared" ref="AB47:AB66" si="7">IF(OR($B46&lt;&gt;"",$J48&lt;&gt;""),"&lt;/income&gt;","")</f>
        <v/>
      </c>
      <c r="AC47" t="str">
        <f t="shared" ref="AC47:AC67" si="8">IF($V47&lt;&gt;0,"&lt;netAmount1 value="""&amp;IF($U47="",0,SUBSTITUTE($U47,",","."))&amp;""" /&gt;&lt;netAmount2 value="""&amp;SUBSTITUTE($V47,",",".")&amp;"""/&gt;","")</f>
        <v/>
      </c>
      <c r="AD47" t="str">
        <f t="shared" ref="AD47:AD66" si="9">IF($B46&lt;&gt;"","&lt;/payments&gt;&lt;/employee&gt;","")</f>
        <v/>
      </c>
      <c r="AE47" t="str">
        <f t="shared" ref="AE47:AE67" si="10">$X47&amp;$Y47&amp;$Z47&amp;$AA47&amp;AB47&amp;$AC47&amp;$AD47</f>
        <v/>
      </c>
      <c r="AF47" t="str">
        <f t="shared" ref="AF47:AF67" si="11">IF($AF46="","",$AF46)&amp;IF($AE47="","",$AE47)</f>
        <v>0</v>
      </c>
    </row>
    <row r="48" spans="27:32">
      <c r="AA48" t="str">
        <f t="shared" si="6"/>
        <v/>
      </c>
      <c r="AB48" t="str">
        <f t="shared" si="7"/>
        <v/>
      </c>
      <c r="AC48" t="str">
        <f t="shared" si="8"/>
        <v/>
      </c>
      <c r="AD48" t="str">
        <f t="shared" si="9"/>
        <v/>
      </c>
      <c r="AE48" t="str">
        <f t="shared" si="10"/>
        <v/>
      </c>
      <c r="AF48" t="str">
        <f t="shared" si="11"/>
        <v>0</v>
      </c>
    </row>
    <row r="49" spans="27:32">
      <c r="AA49" t="str">
        <f t="shared" si="6"/>
        <v/>
      </c>
      <c r="AB49" t="str">
        <f t="shared" si="7"/>
        <v/>
      </c>
      <c r="AC49" t="str">
        <f t="shared" si="8"/>
        <v/>
      </c>
      <c r="AD49" t="str">
        <f t="shared" si="9"/>
        <v/>
      </c>
      <c r="AE49" t="str">
        <f t="shared" si="10"/>
        <v/>
      </c>
      <c r="AF49" t="str">
        <f t="shared" si="11"/>
        <v>0</v>
      </c>
    </row>
    <row r="50" spans="27:32">
      <c r="AA50" t="str">
        <f t="shared" si="6"/>
        <v/>
      </c>
      <c r="AB50" t="str">
        <f t="shared" si="7"/>
        <v/>
      </c>
      <c r="AC50" t="str">
        <f t="shared" si="8"/>
        <v/>
      </c>
      <c r="AD50" t="str">
        <f t="shared" si="9"/>
        <v/>
      </c>
      <c r="AE50" t="str">
        <f t="shared" si="10"/>
        <v/>
      </c>
      <c r="AF50" t="str">
        <f t="shared" si="11"/>
        <v>0</v>
      </c>
    </row>
    <row r="51" spans="27:32">
      <c r="AA51" t="str">
        <f t="shared" si="6"/>
        <v/>
      </c>
      <c r="AB51" t="str">
        <f t="shared" si="7"/>
        <v/>
      </c>
      <c r="AC51" t="str">
        <f t="shared" si="8"/>
        <v/>
      </c>
      <c r="AD51" t="str">
        <f t="shared" si="9"/>
        <v/>
      </c>
      <c r="AE51" t="str">
        <f t="shared" si="10"/>
        <v/>
      </c>
      <c r="AF51" t="str">
        <f t="shared" si="11"/>
        <v>0</v>
      </c>
    </row>
    <row r="52" spans="27:32">
      <c r="AA52" t="str">
        <f t="shared" si="6"/>
        <v/>
      </c>
      <c r="AB52" t="str">
        <f t="shared" si="7"/>
        <v/>
      </c>
      <c r="AC52" t="str">
        <f t="shared" si="8"/>
        <v/>
      </c>
      <c r="AD52" t="str">
        <f t="shared" si="9"/>
        <v/>
      </c>
      <c r="AE52" t="str">
        <f t="shared" si="10"/>
        <v/>
      </c>
      <c r="AF52" t="str">
        <f t="shared" si="11"/>
        <v>0</v>
      </c>
    </row>
    <row r="53" spans="27:32">
      <c r="AA53" t="str">
        <f t="shared" si="6"/>
        <v/>
      </c>
      <c r="AB53" t="str">
        <f t="shared" si="7"/>
        <v/>
      </c>
      <c r="AC53" t="str">
        <f t="shared" si="8"/>
        <v/>
      </c>
      <c r="AD53" t="str">
        <f t="shared" si="9"/>
        <v/>
      </c>
      <c r="AE53" t="str">
        <f t="shared" si="10"/>
        <v/>
      </c>
      <c r="AF53" t="str">
        <f t="shared" si="11"/>
        <v>0</v>
      </c>
    </row>
    <row r="54" spans="27:32">
      <c r="AA54" t="str">
        <f t="shared" si="6"/>
        <v/>
      </c>
      <c r="AB54" t="str">
        <f t="shared" si="7"/>
        <v/>
      </c>
      <c r="AC54" t="str">
        <f t="shared" si="8"/>
        <v/>
      </c>
      <c r="AD54" t="str">
        <f t="shared" si="9"/>
        <v/>
      </c>
      <c r="AE54" t="str">
        <f t="shared" si="10"/>
        <v/>
      </c>
      <c r="AF54" t="str">
        <f t="shared" si="11"/>
        <v>0</v>
      </c>
    </row>
    <row r="55" spans="27:32">
      <c r="AA55" t="str">
        <f t="shared" si="6"/>
        <v/>
      </c>
      <c r="AB55" t="str">
        <f t="shared" si="7"/>
        <v/>
      </c>
      <c r="AC55" t="str">
        <f t="shared" si="8"/>
        <v/>
      </c>
      <c r="AD55" t="str">
        <f t="shared" si="9"/>
        <v/>
      </c>
      <c r="AE55" t="str">
        <f t="shared" si="10"/>
        <v/>
      </c>
      <c r="AF55" t="str">
        <f t="shared" si="11"/>
        <v>0</v>
      </c>
    </row>
    <row r="56" spans="27:32">
      <c r="AA56" t="str">
        <f t="shared" si="6"/>
        <v/>
      </c>
      <c r="AB56" t="str">
        <f t="shared" si="7"/>
        <v/>
      </c>
      <c r="AC56" t="str">
        <f t="shared" si="8"/>
        <v/>
      </c>
      <c r="AD56" t="str">
        <f t="shared" si="9"/>
        <v/>
      </c>
      <c r="AE56" t="str">
        <f t="shared" si="10"/>
        <v/>
      </c>
      <c r="AF56" t="str">
        <f t="shared" si="11"/>
        <v>0</v>
      </c>
    </row>
    <row r="57" spans="27:32">
      <c r="AA57" t="str">
        <f t="shared" si="6"/>
        <v/>
      </c>
      <c r="AB57" t="str">
        <f t="shared" si="7"/>
        <v/>
      </c>
      <c r="AC57" t="str">
        <f t="shared" si="8"/>
        <v/>
      </c>
      <c r="AD57" t="str">
        <f t="shared" si="9"/>
        <v/>
      </c>
      <c r="AE57" t="str">
        <f t="shared" si="10"/>
        <v/>
      </c>
      <c r="AF57" t="str">
        <f t="shared" si="11"/>
        <v>0</v>
      </c>
    </row>
    <row r="58" spans="27:32">
      <c r="AA58" t="str">
        <f t="shared" si="6"/>
        <v/>
      </c>
      <c r="AB58" t="str">
        <f t="shared" si="7"/>
        <v/>
      </c>
      <c r="AC58" t="str">
        <f t="shared" si="8"/>
        <v/>
      </c>
      <c r="AD58" t="str">
        <f t="shared" si="9"/>
        <v/>
      </c>
      <c r="AE58" t="str">
        <f t="shared" si="10"/>
        <v/>
      </c>
      <c r="AF58" t="str">
        <f t="shared" si="11"/>
        <v>0</v>
      </c>
    </row>
    <row r="59" spans="27:32">
      <c r="AA59" t="str">
        <f t="shared" si="6"/>
        <v/>
      </c>
      <c r="AB59" t="str">
        <f t="shared" si="7"/>
        <v/>
      </c>
      <c r="AC59" t="str">
        <f t="shared" si="8"/>
        <v/>
      </c>
      <c r="AD59" t="str">
        <f t="shared" si="9"/>
        <v/>
      </c>
      <c r="AE59" t="str">
        <f t="shared" si="10"/>
        <v/>
      </c>
      <c r="AF59" t="str">
        <f t="shared" si="11"/>
        <v>0</v>
      </c>
    </row>
    <row r="60" spans="27:32">
      <c r="AA60" t="str">
        <f t="shared" si="6"/>
        <v/>
      </c>
      <c r="AB60" t="str">
        <f t="shared" si="7"/>
        <v/>
      </c>
      <c r="AC60" t="str">
        <f t="shared" si="8"/>
        <v/>
      </c>
      <c r="AD60" t="str">
        <f t="shared" si="9"/>
        <v/>
      </c>
      <c r="AE60" t="str">
        <f t="shared" si="10"/>
        <v/>
      </c>
      <c r="AF60" t="str">
        <f t="shared" si="11"/>
        <v>0</v>
      </c>
    </row>
    <row r="61" spans="27:32">
      <c r="AA61" t="str">
        <f t="shared" si="6"/>
        <v/>
      </c>
      <c r="AB61" t="str">
        <f t="shared" si="7"/>
        <v/>
      </c>
      <c r="AC61" t="str">
        <f t="shared" si="8"/>
        <v/>
      </c>
      <c r="AD61" t="str">
        <f t="shared" si="9"/>
        <v/>
      </c>
      <c r="AE61" t="str">
        <f t="shared" si="10"/>
        <v/>
      </c>
      <c r="AF61" t="str">
        <f t="shared" si="11"/>
        <v>0</v>
      </c>
    </row>
    <row r="62" spans="27:32">
      <c r="AA62" t="str">
        <f t="shared" si="6"/>
        <v/>
      </c>
      <c r="AB62" t="str">
        <f t="shared" si="7"/>
        <v/>
      </c>
      <c r="AC62" t="str">
        <f t="shared" si="8"/>
        <v/>
      </c>
      <c r="AD62" t="str">
        <f t="shared" si="9"/>
        <v/>
      </c>
      <c r="AE62" t="str">
        <f t="shared" si="10"/>
        <v/>
      </c>
      <c r="AF62" t="str">
        <f t="shared" si="11"/>
        <v>0</v>
      </c>
    </row>
    <row r="63" spans="27:32">
      <c r="AA63" t="str">
        <f t="shared" si="6"/>
        <v/>
      </c>
      <c r="AB63" t="str">
        <f t="shared" si="7"/>
        <v/>
      </c>
      <c r="AC63" t="str">
        <f t="shared" si="8"/>
        <v/>
      </c>
      <c r="AD63" t="str">
        <f t="shared" si="9"/>
        <v/>
      </c>
      <c r="AE63" t="str">
        <f t="shared" si="10"/>
        <v/>
      </c>
      <c r="AF63" t="str">
        <f t="shared" si="11"/>
        <v>0</v>
      </c>
    </row>
    <row r="64" spans="27:32">
      <c r="AA64" t="str">
        <f t="shared" si="6"/>
        <v/>
      </c>
      <c r="AB64" t="str">
        <f t="shared" si="7"/>
        <v/>
      </c>
      <c r="AC64" t="str">
        <f t="shared" si="8"/>
        <v/>
      </c>
      <c r="AD64" t="str">
        <f t="shared" si="9"/>
        <v/>
      </c>
      <c r="AE64" t="str">
        <f t="shared" si="10"/>
        <v/>
      </c>
      <c r="AF64" t="str">
        <f t="shared" si="11"/>
        <v>0</v>
      </c>
    </row>
    <row r="65" spans="27:32">
      <c r="AA65" t="str">
        <f t="shared" si="6"/>
        <v/>
      </c>
      <c r="AB65" t="str">
        <f t="shared" si="7"/>
        <v/>
      </c>
      <c r="AC65" t="str">
        <f t="shared" si="8"/>
        <v/>
      </c>
      <c r="AD65" t="str">
        <f t="shared" si="9"/>
        <v/>
      </c>
      <c r="AE65" t="str">
        <f t="shared" si="10"/>
        <v/>
      </c>
      <c r="AF65" t="str">
        <f t="shared" si="11"/>
        <v>0</v>
      </c>
    </row>
    <row r="66" spans="27:32">
      <c r="AA66" t="str">
        <f t="shared" si="6"/>
        <v/>
      </c>
      <c r="AB66" t="str">
        <f t="shared" si="7"/>
        <v/>
      </c>
      <c r="AC66" t="str">
        <f t="shared" si="8"/>
        <v/>
      </c>
      <c r="AD66" t="str">
        <f t="shared" si="9"/>
        <v/>
      </c>
      <c r="AE66" t="str">
        <f t="shared" si="10"/>
        <v/>
      </c>
      <c r="AF66" t="str">
        <f t="shared" si="11"/>
        <v>0</v>
      </c>
    </row>
    <row r="67" spans="27:32">
      <c r="AA67" t="str">
        <f t="shared" si="6"/>
        <v/>
      </c>
      <c r="AB67" t="str">
        <f>IF(OR($B67&lt;&gt;"",$J69&lt;&gt;""),"&lt;/income&gt;","")</f>
        <v/>
      </c>
      <c r="AC67" t="str">
        <f t="shared" si="8"/>
        <v/>
      </c>
      <c r="AD67" t="str">
        <f>IF($B67&lt;&gt;"","&lt;/payments&gt;&lt;/employee&gt;","")</f>
        <v/>
      </c>
      <c r="AE67" t="str">
        <f t="shared" si="10"/>
        <v/>
      </c>
      <c r="AF67" t="str">
        <f t="shared" si="11"/>
        <v>0</v>
      </c>
    </row>
  </sheetData>
  <sheetProtection selectLockedCells="1" selectUnlockedCells="1"/>
  <mergeCells count="5">
    <mergeCell ref="B2:C2"/>
    <mergeCell ref="E2:F2"/>
    <mergeCell ref="K11:L11"/>
    <mergeCell ref="C8:H8"/>
    <mergeCell ref="K2:L2"/>
  </mergeCells>
  <phoneticPr fontId="18" type="noConversion"/>
  <conditionalFormatting sqref="F4">
    <cfRule type="cellIs" dxfId="38" priority="2" stopIfTrue="1" operator="notBetween">
      <formula>1</formula>
      <formula>15</formula>
    </cfRule>
  </conditionalFormatting>
  <conditionalFormatting sqref="F5">
    <cfRule type="cellIs" dxfId="37" priority="3" stopIfTrue="1" operator="lessThan">
      <formula>2010</formula>
    </cfRule>
  </conditionalFormatting>
  <conditionalFormatting sqref="F3">
    <cfRule type="expression" dxfId="36" priority="1" stopIfTrue="1">
      <formula>AND($F$3&lt;&gt;1,OR($F$3&lt;11,$F$3&gt;16))</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&amp;C&amp;10&amp;A</oddHeader>
    <oddFooter>&amp;C&amp;10Page &amp;P</oddFooter>
  </headerFooter>
  <drawing r:id="rId2"/>
  <legacyDrawing r:id="rId3"/>
</worksheet>
</file>

<file path=xl/worksheets/sheet3.xml><?xml version="1.0" encoding="utf-8"?>
<worksheet xmlns="http://schemas.openxmlformats.org/spreadsheetml/2006/main" xmlns:r="http://schemas.openxmlformats.org/officeDocument/2006/relationships">
  <sheetPr codeName="Φύλλο3"/>
  <dimension ref="B2:U212"/>
  <sheetViews>
    <sheetView showZeros="0" zoomScale="60" zoomScaleNormal="60" workbookViewId="0">
      <pane ySplit="3" topLeftCell="A4" activePane="bottomLeft" state="frozen"/>
      <selection activeCell="C1" sqref="C1"/>
      <selection pane="bottomLeft" activeCell="A4" sqref="A4:IV4"/>
    </sheetView>
  </sheetViews>
  <sheetFormatPr defaultColWidth="10.5" defaultRowHeight="14.25"/>
  <cols>
    <col min="1" max="1" width="2.25" customWidth="1"/>
    <col min="2" max="2" width="9.375" customWidth="1"/>
    <col min="3" max="3" width="13" customWidth="1"/>
    <col min="4" max="4" width="19.375" customWidth="1"/>
    <col min="6" max="6" width="6.875" customWidth="1"/>
    <col min="7" max="7" width="6.375" customWidth="1"/>
    <col min="8" max="8" width="10.375" customWidth="1"/>
    <col min="9" max="10" width="13" customWidth="1"/>
    <col min="11" max="14" width="11.375" customWidth="1"/>
    <col min="15" max="15" width="16" customWidth="1"/>
    <col min="16" max="16" width="12.375" bestFit="1" customWidth="1"/>
    <col min="17" max="17" width="31.125" bestFit="1" customWidth="1"/>
    <col min="18" max="18" width="13" customWidth="1"/>
    <col min="19" max="21" width="16.375" customWidth="1"/>
    <col min="22" max="23" width="13" customWidth="1"/>
    <col min="25" max="25" width="16.375" customWidth="1"/>
    <col min="26" max="26" width="14" customWidth="1"/>
  </cols>
  <sheetData>
    <row r="2" spans="2:21" ht="15">
      <c r="B2" s="205" t="s">
        <v>101</v>
      </c>
      <c r="C2" s="205"/>
      <c r="D2" s="205"/>
      <c r="E2" s="205"/>
      <c r="F2" s="205"/>
      <c r="G2" s="205"/>
      <c r="H2" s="205"/>
      <c r="I2" s="205"/>
      <c r="J2" s="205"/>
      <c r="K2" s="205"/>
      <c r="L2" s="205"/>
      <c r="M2" s="205"/>
      <c r="N2" s="205"/>
      <c r="O2" s="205"/>
      <c r="P2" s="205"/>
      <c r="Q2" s="205"/>
      <c r="R2" s="205" t="s">
        <v>619</v>
      </c>
      <c r="S2" s="205"/>
      <c r="T2" s="205"/>
      <c r="U2" s="205"/>
    </row>
    <row r="3" spans="2:21" ht="30">
      <c r="B3" s="9" t="s">
        <v>620</v>
      </c>
      <c r="C3" s="10" t="s">
        <v>2269</v>
      </c>
      <c r="D3" s="11" t="s">
        <v>621</v>
      </c>
      <c r="E3" s="11" t="s">
        <v>2273</v>
      </c>
      <c r="F3" s="12" t="s">
        <v>622</v>
      </c>
      <c r="G3" s="13" t="s">
        <v>623</v>
      </c>
      <c r="H3" s="11" t="s">
        <v>624</v>
      </c>
      <c r="I3" s="14" t="s">
        <v>625</v>
      </c>
      <c r="J3" s="11" t="s">
        <v>536</v>
      </c>
      <c r="K3" s="11" t="s">
        <v>626</v>
      </c>
      <c r="L3" s="11" t="s">
        <v>627</v>
      </c>
      <c r="M3" s="11" t="s">
        <v>628</v>
      </c>
      <c r="N3" s="14" t="s">
        <v>629</v>
      </c>
      <c r="O3" s="11" t="s">
        <v>630</v>
      </c>
      <c r="P3" s="14" t="s">
        <v>631</v>
      </c>
      <c r="Q3" s="15" t="s">
        <v>632</v>
      </c>
      <c r="R3" s="16" t="s">
        <v>633</v>
      </c>
      <c r="S3" s="17" t="s">
        <v>634</v>
      </c>
      <c r="T3" s="17" t="s">
        <v>626</v>
      </c>
      <c r="U3" s="18" t="s">
        <v>627</v>
      </c>
    </row>
    <row r="4" spans="2:21" ht="57" customHeight="1">
      <c r="B4" s="19" t="s">
        <v>635</v>
      </c>
      <c r="C4" s="20" t="s">
        <v>2544</v>
      </c>
      <c r="D4" s="21" t="s">
        <v>2545</v>
      </c>
      <c r="E4" s="102" t="s">
        <v>2546</v>
      </c>
      <c r="F4" s="22" t="s">
        <v>636</v>
      </c>
      <c r="G4" s="20" t="s">
        <v>637</v>
      </c>
      <c r="H4" s="21" t="s">
        <v>2547</v>
      </c>
      <c r="I4" s="106" t="s">
        <v>2548</v>
      </c>
      <c r="J4" s="21" t="s">
        <v>2549</v>
      </c>
      <c r="K4" s="21" t="s">
        <v>641</v>
      </c>
      <c r="L4" s="21">
        <v>571</v>
      </c>
      <c r="M4" s="21"/>
      <c r="N4" s="23">
        <v>6972052515</v>
      </c>
      <c r="O4" s="24"/>
      <c r="P4" s="23" t="s">
        <v>2550</v>
      </c>
      <c r="Q4" s="25" t="s">
        <v>2551</v>
      </c>
      <c r="R4" s="26" t="str">
        <f t="shared" ref="R4:R67" si="0">IF(ISERROR(VLOOKUP(F4,PoliceIdTypes,2)),"",VLOOKUP(F4,PoliceIdTypes,2))</f>
        <v>Κανονική</v>
      </c>
      <c r="S4" s="27" t="str">
        <f t="shared" ref="S4:S67" si="1">IF(ISERROR(VLOOKUP(G4,Countries,2,0)),"",VLOOKUP(G4,Countries,2,0))</f>
        <v>GREECE</v>
      </c>
      <c r="T4" s="27" t="str">
        <f t="shared" ref="T4:T67" si="2">IF(ISERROR(VLOOKUP(K4,Categories,2,0)),"",VLOOKUP(K4,Categories,2,0))</f>
        <v>Δευτεροβάθμιας Εκπαίδευσης-Ν.3205/2003 άρ. 3 §1</v>
      </c>
      <c r="U4" s="28" t="str">
        <f t="shared" ref="U4:U67" si="3">IF(ISERROR(VLOOKUP(L4,Ranks,2,0)),"",VLOOKUP(L4,Ranks,2,0))</f>
        <v>Γ4</v>
      </c>
    </row>
    <row r="5" spans="2:21" ht="57" customHeight="1">
      <c r="B5" s="19" t="s">
        <v>639</v>
      </c>
      <c r="C5" s="20" t="s">
        <v>2552</v>
      </c>
      <c r="D5" s="21" t="s">
        <v>2553</v>
      </c>
      <c r="E5" s="102" t="s">
        <v>2554</v>
      </c>
      <c r="F5" s="22" t="s">
        <v>636</v>
      </c>
      <c r="G5" s="20" t="s">
        <v>637</v>
      </c>
      <c r="H5" s="21" t="s">
        <v>2555</v>
      </c>
      <c r="I5" s="106" t="s">
        <v>2556</v>
      </c>
      <c r="J5" s="21" t="s">
        <v>2549</v>
      </c>
      <c r="K5" s="21" t="s">
        <v>641</v>
      </c>
      <c r="L5" s="21">
        <v>548</v>
      </c>
      <c r="M5" s="21"/>
      <c r="N5" s="23">
        <v>6946779037</v>
      </c>
      <c r="O5" s="24"/>
      <c r="P5" s="23" t="s">
        <v>2557</v>
      </c>
      <c r="Q5" s="25" t="s">
        <v>2558</v>
      </c>
      <c r="R5" s="26" t="str">
        <f t="shared" si="0"/>
        <v>Κανονική</v>
      </c>
      <c r="S5" s="27" t="str">
        <f t="shared" si="1"/>
        <v>GREECE</v>
      </c>
      <c r="T5" s="27" t="str">
        <f t="shared" si="2"/>
        <v>Δευτεροβάθμιας Εκπαίδευσης-Ν.3205/2003 άρ. 3 §1</v>
      </c>
      <c r="U5" s="28" t="str">
        <f t="shared" si="3"/>
        <v>ΣΤ0</v>
      </c>
    </row>
    <row r="6" spans="2:21" ht="57" customHeight="1">
      <c r="B6" s="19" t="s">
        <v>642</v>
      </c>
      <c r="C6" s="20" t="s">
        <v>2559</v>
      </c>
      <c r="D6" s="21" t="s">
        <v>2560</v>
      </c>
      <c r="E6" s="102" t="s">
        <v>2561</v>
      </c>
      <c r="F6" s="22" t="s">
        <v>636</v>
      </c>
      <c r="G6" s="20" t="s">
        <v>637</v>
      </c>
      <c r="H6" s="21" t="s">
        <v>2562</v>
      </c>
      <c r="I6" s="106" t="s">
        <v>2563</v>
      </c>
      <c r="J6" s="21" t="s">
        <v>2549</v>
      </c>
      <c r="K6" s="21" t="s">
        <v>641</v>
      </c>
      <c r="L6" s="21">
        <v>548</v>
      </c>
      <c r="M6" s="21"/>
      <c r="N6" s="23">
        <v>6976174545</v>
      </c>
      <c r="O6" s="24"/>
      <c r="P6" s="23" t="s">
        <v>2564</v>
      </c>
      <c r="Q6" s="25" t="s">
        <v>2565</v>
      </c>
      <c r="R6" s="26" t="str">
        <f t="shared" si="0"/>
        <v>Κανονική</v>
      </c>
      <c r="S6" s="27" t="str">
        <f t="shared" si="1"/>
        <v>GREECE</v>
      </c>
      <c r="T6" s="27" t="str">
        <f t="shared" si="2"/>
        <v>Δευτεροβάθμιας Εκπαίδευσης-Ν.3205/2003 άρ. 3 §1</v>
      </c>
      <c r="U6" s="28" t="str">
        <f t="shared" si="3"/>
        <v>ΣΤ0</v>
      </c>
    </row>
    <row r="7" spans="2:21" ht="57" customHeight="1">
      <c r="B7" s="19" t="s">
        <v>646</v>
      </c>
      <c r="C7" s="20" t="s">
        <v>2566</v>
      </c>
      <c r="D7" s="21" t="s">
        <v>2567</v>
      </c>
      <c r="E7" s="102" t="s">
        <v>2568</v>
      </c>
      <c r="F7" s="22" t="s">
        <v>636</v>
      </c>
      <c r="G7" s="20" t="s">
        <v>637</v>
      </c>
      <c r="H7" s="21" t="s">
        <v>2569</v>
      </c>
      <c r="I7" s="106" t="s">
        <v>2570</v>
      </c>
      <c r="J7" s="21" t="s">
        <v>2549</v>
      </c>
      <c r="K7" s="21" t="s">
        <v>641</v>
      </c>
      <c r="L7" s="21">
        <v>548</v>
      </c>
      <c r="M7" s="21"/>
      <c r="N7" s="23">
        <v>6945383116</v>
      </c>
      <c r="O7" s="24"/>
      <c r="P7" s="23" t="s">
        <v>2550</v>
      </c>
      <c r="Q7" s="25" t="s">
        <v>2571</v>
      </c>
      <c r="R7" s="26" t="str">
        <f t="shared" si="0"/>
        <v>Κανονική</v>
      </c>
      <c r="S7" s="27" t="str">
        <f t="shared" si="1"/>
        <v>GREECE</v>
      </c>
      <c r="T7" s="27" t="str">
        <f t="shared" si="2"/>
        <v>Δευτεροβάθμιας Εκπαίδευσης-Ν.3205/2003 άρ. 3 §1</v>
      </c>
      <c r="U7" s="28" t="str">
        <f t="shared" si="3"/>
        <v>ΣΤ0</v>
      </c>
    </row>
    <row r="8" spans="2:21" ht="32.25" customHeight="1">
      <c r="B8" s="19" t="s">
        <v>2572</v>
      </c>
      <c r="C8" s="20" t="s">
        <v>2566</v>
      </c>
      <c r="D8" s="21" t="s">
        <v>2573</v>
      </c>
      <c r="E8" s="102" t="s">
        <v>2574</v>
      </c>
      <c r="F8" s="22" t="s">
        <v>636</v>
      </c>
      <c r="G8" s="20" t="s">
        <v>637</v>
      </c>
      <c r="H8" s="21" t="s">
        <v>2575</v>
      </c>
      <c r="I8" s="106" t="s">
        <v>2576</v>
      </c>
      <c r="J8" s="21" t="s">
        <v>2549</v>
      </c>
      <c r="K8" s="21" t="s">
        <v>645</v>
      </c>
      <c r="L8" s="21">
        <v>548</v>
      </c>
      <c r="M8" s="21"/>
      <c r="N8" s="23">
        <v>6974876930</v>
      </c>
      <c r="O8" s="21"/>
      <c r="P8" s="23" t="s">
        <v>2557</v>
      </c>
      <c r="Q8" s="25" t="s">
        <v>2577</v>
      </c>
      <c r="R8" s="26" t="str">
        <f t="shared" si="0"/>
        <v>Κανονική</v>
      </c>
      <c r="S8" s="27" t="str">
        <f t="shared" si="1"/>
        <v>GREECE</v>
      </c>
      <c r="T8" s="27" t="str">
        <f t="shared" si="2"/>
        <v>Τεχνολογικής Εκπαίδευσης- Ν.3205/2003 άρ. 3 §1</v>
      </c>
      <c r="U8" s="28" t="str">
        <f t="shared" si="3"/>
        <v>ΣΤ0</v>
      </c>
    </row>
    <row r="9" spans="2:21" ht="34.5" customHeight="1">
      <c r="B9" s="19" t="s">
        <v>2578</v>
      </c>
      <c r="C9" s="20" t="s">
        <v>2579</v>
      </c>
      <c r="D9" s="21" t="s">
        <v>2580</v>
      </c>
      <c r="E9" s="102" t="s">
        <v>2581</v>
      </c>
      <c r="F9" s="22" t="s">
        <v>636</v>
      </c>
      <c r="G9" s="20" t="s">
        <v>637</v>
      </c>
      <c r="H9" s="21" t="s">
        <v>2582</v>
      </c>
      <c r="I9" s="106" t="s">
        <v>2583</v>
      </c>
      <c r="J9" s="21" t="s">
        <v>2549</v>
      </c>
      <c r="K9" s="21" t="s">
        <v>641</v>
      </c>
      <c r="L9" s="21">
        <v>549</v>
      </c>
      <c r="M9" s="21"/>
      <c r="N9" s="23">
        <v>6946886919</v>
      </c>
      <c r="O9" s="21"/>
      <c r="P9" s="23" t="s">
        <v>2557</v>
      </c>
      <c r="Q9" s="25" t="s">
        <v>2584</v>
      </c>
      <c r="R9" s="26" t="str">
        <f t="shared" si="0"/>
        <v>Κανονική</v>
      </c>
      <c r="S9" s="27" t="str">
        <f t="shared" si="1"/>
        <v>GREECE</v>
      </c>
      <c r="T9" s="27" t="str">
        <f t="shared" si="2"/>
        <v>Δευτεροβάθμιας Εκπαίδευσης-Ν.3205/2003 άρ. 3 §1</v>
      </c>
      <c r="U9" s="28" t="str">
        <f t="shared" si="3"/>
        <v>Ε0</v>
      </c>
    </row>
    <row r="10" spans="2:21" ht="34.5" customHeight="1">
      <c r="B10" s="19" t="s">
        <v>2585</v>
      </c>
      <c r="C10" s="20" t="s">
        <v>2559</v>
      </c>
      <c r="D10" s="21" t="s">
        <v>2586</v>
      </c>
      <c r="E10" s="102" t="s">
        <v>2587</v>
      </c>
      <c r="F10" s="22" t="s">
        <v>636</v>
      </c>
      <c r="G10" s="20" t="s">
        <v>637</v>
      </c>
      <c r="H10" s="21" t="s">
        <v>2588</v>
      </c>
      <c r="I10" s="106" t="s">
        <v>2589</v>
      </c>
      <c r="J10" s="21" t="s">
        <v>2549</v>
      </c>
      <c r="K10" s="21" t="s">
        <v>137</v>
      </c>
      <c r="L10" s="21">
        <v>548</v>
      </c>
      <c r="M10" s="21"/>
      <c r="N10" s="23">
        <v>6986991576</v>
      </c>
      <c r="O10" s="21"/>
      <c r="P10" s="23" t="s">
        <v>2557</v>
      </c>
      <c r="Q10" s="25" t="s">
        <v>2590</v>
      </c>
      <c r="R10" s="26" t="str">
        <f t="shared" si="0"/>
        <v>Κανονική</v>
      </c>
      <c r="S10" s="27" t="str">
        <f t="shared" si="1"/>
        <v>GREECE</v>
      </c>
      <c r="T10" s="27" t="str">
        <f t="shared" si="2"/>
        <v>Υποχρεωτικής Εκπαίδευσης-Ν.3205/2003 άρ. 3 §1</v>
      </c>
      <c r="U10" s="28" t="str">
        <f t="shared" si="3"/>
        <v>ΣΤ0</v>
      </c>
    </row>
    <row r="11" spans="2:21" ht="35.25" customHeight="1">
      <c r="B11" s="19" t="s">
        <v>2591</v>
      </c>
      <c r="C11" s="20" t="s">
        <v>2566</v>
      </c>
      <c r="D11" s="21" t="s">
        <v>2592</v>
      </c>
      <c r="E11" s="102" t="s">
        <v>2593</v>
      </c>
      <c r="F11" s="22" t="s">
        <v>636</v>
      </c>
      <c r="G11" s="20" t="s">
        <v>637</v>
      </c>
      <c r="H11" s="21" t="s">
        <v>2594</v>
      </c>
      <c r="I11" s="106" t="s">
        <v>2595</v>
      </c>
      <c r="J11" s="21" t="s">
        <v>2549</v>
      </c>
      <c r="K11" s="21" t="s">
        <v>641</v>
      </c>
      <c r="L11" s="21">
        <v>548</v>
      </c>
      <c r="M11" s="21"/>
      <c r="N11" s="23">
        <v>6937078525</v>
      </c>
      <c r="O11" s="21"/>
      <c r="P11" s="23" t="s">
        <v>2557</v>
      </c>
      <c r="Q11" s="25" t="s">
        <v>2596</v>
      </c>
      <c r="R11" s="26" t="str">
        <f t="shared" si="0"/>
        <v>Κανονική</v>
      </c>
      <c r="S11" s="27" t="str">
        <f t="shared" si="1"/>
        <v>GREECE</v>
      </c>
      <c r="T11" s="27" t="str">
        <f t="shared" si="2"/>
        <v>Δευτεροβάθμιας Εκπαίδευσης-Ν.3205/2003 άρ. 3 §1</v>
      </c>
      <c r="U11" s="28" t="str">
        <f t="shared" si="3"/>
        <v>ΣΤ0</v>
      </c>
    </row>
    <row r="12" spans="2:21" ht="30.75" customHeight="1">
      <c r="B12" s="19" t="s">
        <v>2597</v>
      </c>
      <c r="C12" s="20" t="s">
        <v>2598</v>
      </c>
      <c r="D12" s="21" t="s">
        <v>2599</v>
      </c>
      <c r="E12" s="102" t="s">
        <v>2600</v>
      </c>
      <c r="F12" s="22" t="s">
        <v>636</v>
      </c>
      <c r="G12" s="20" t="s">
        <v>637</v>
      </c>
      <c r="H12" s="21" t="s">
        <v>2601</v>
      </c>
      <c r="I12" s="106" t="s">
        <v>2602</v>
      </c>
      <c r="J12" s="21" t="s">
        <v>2549</v>
      </c>
      <c r="K12" s="21" t="s">
        <v>641</v>
      </c>
      <c r="L12" s="21">
        <v>548</v>
      </c>
      <c r="M12" s="21"/>
      <c r="N12" s="23">
        <v>6982009422</v>
      </c>
      <c r="O12" s="21"/>
      <c r="P12" s="23" t="s">
        <v>2557</v>
      </c>
      <c r="Q12" s="25" t="s">
        <v>2603</v>
      </c>
      <c r="R12" s="26" t="str">
        <f t="shared" si="0"/>
        <v>Κανονική</v>
      </c>
      <c r="S12" s="27" t="str">
        <f t="shared" si="1"/>
        <v>GREECE</v>
      </c>
      <c r="T12" s="27" t="str">
        <f t="shared" si="2"/>
        <v>Δευτεροβάθμιας Εκπαίδευσης-Ν.3205/2003 άρ. 3 §1</v>
      </c>
      <c r="U12" s="28" t="str">
        <f t="shared" si="3"/>
        <v>ΣΤ0</v>
      </c>
    </row>
    <row r="13" spans="2:21" ht="34.5" customHeight="1">
      <c r="B13" s="19" t="s">
        <v>2604</v>
      </c>
      <c r="C13" s="20" t="s">
        <v>2605</v>
      </c>
      <c r="D13" s="21" t="s">
        <v>2606</v>
      </c>
      <c r="E13" s="102" t="s">
        <v>2607</v>
      </c>
      <c r="F13" s="22" t="s">
        <v>636</v>
      </c>
      <c r="G13" s="20" t="s">
        <v>637</v>
      </c>
      <c r="H13" s="21" t="s">
        <v>2608</v>
      </c>
      <c r="I13" s="106" t="s">
        <v>2609</v>
      </c>
      <c r="J13" s="21" t="s">
        <v>2549</v>
      </c>
      <c r="K13" s="21" t="s">
        <v>641</v>
      </c>
      <c r="L13" s="21">
        <v>548</v>
      </c>
      <c r="M13" s="21"/>
      <c r="N13" s="23">
        <v>6983071453</v>
      </c>
      <c r="O13" s="21"/>
      <c r="P13" s="23" t="s">
        <v>2557</v>
      </c>
      <c r="Q13" s="25" t="s">
        <v>2610</v>
      </c>
      <c r="R13" s="26" t="str">
        <f t="shared" si="0"/>
        <v>Κανονική</v>
      </c>
      <c r="S13" s="27" t="str">
        <f t="shared" si="1"/>
        <v>GREECE</v>
      </c>
      <c r="T13" s="27" t="str">
        <f t="shared" si="2"/>
        <v>Δευτεροβάθμιας Εκπαίδευσης-Ν.3205/2003 άρ. 3 §1</v>
      </c>
      <c r="U13" s="28" t="str">
        <f t="shared" si="3"/>
        <v>ΣΤ0</v>
      </c>
    </row>
    <row r="14" spans="2:21">
      <c r="B14" s="19"/>
      <c r="C14" s="20"/>
      <c r="D14" s="21"/>
      <c r="E14" s="102"/>
      <c r="F14" s="22"/>
      <c r="G14" s="20"/>
      <c r="H14" s="21"/>
      <c r="I14" s="106"/>
      <c r="J14" s="21"/>
      <c r="K14" s="21"/>
      <c r="L14" s="21"/>
      <c r="M14" s="21"/>
      <c r="N14" s="23"/>
      <c r="O14" s="21"/>
      <c r="P14" s="23"/>
      <c r="Q14" s="25"/>
      <c r="R14" s="26" t="str">
        <f t="shared" si="0"/>
        <v/>
      </c>
      <c r="S14" s="27" t="str">
        <f t="shared" si="1"/>
        <v/>
      </c>
      <c r="T14" s="27" t="str">
        <f t="shared" si="2"/>
        <v/>
      </c>
      <c r="U14" s="28" t="str">
        <f t="shared" si="3"/>
        <v/>
      </c>
    </row>
    <row r="15" spans="2:21">
      <c r="B15" s="19"/>
      <c r="C15" s="20"/>
      <c r="D15" s="21"/>
      <c r="E15" s="102"/>
      <c r="F15" s="22"/>
      <c r="G15" s="20"/>
      <c r="H15" s="21"/>
      <c r="I15" s="106"/>
      <c r="J15" s="21"/>
      <c r="K15" s="21"/>
      <c r="L15" s="21"/>
      <c r="M15" s="21"/>
      <c r="N15" s="23"/>
      <c r="O15" s="21"/>
      <c r="P15" s="23"/>
      <c r="Q15" s="25"/>
      <c r="R15" s="26" t="str">
        <f t="shared" si="0"/>
        <v/>
      </c>
      <c r="S15" s="27" t="str">
        <f t="shared" si="1"/>
        <v/>
      </c>
      <c r="T15" s="27" t="str">
        <f t="shared" si="2"/>
        <v/>
      </c>
      <c r="U15" s="28" t="str">
        <f t="shared" si="3"/>
        <v/>
      </c>
    </row>
    <row r="16" spans="2:21">
      <c r="B16" s="19"/>
      <c r="C16" s="20"/>
      <c r="D16" s="21"/>
      <c r="E16" s="102"/>
      <c r="F16" s="22"/>
      <c r="G16" s="20"/>
      <c r="H16" s="21"/>
      <c r="I16" s="106"/>
      <c r="J16" s="21"/>
      <c r="K16" s="21"/>
      <c r="L16" s="21"/>
      <c r="M16" s="21"/>
      <c r="N16" s="23"/>
      <c r="O16" s="21"/>
      <c r="P16" s="23"/>
      <c r="Q16" s="25"/>
      <c r="R16" s="26" t="str">
        <f t="shared" si="0"/>
        <v/>
      </c>
      <c r="S16" s="27" t="str">
        <f t="shared" si="1"/>
        <v/>
      </c>
      <c r="T16" s="27" t="str">
        <f t="shared" si="2"/>
        <v/>
      </c>
      <c r="U16" s="28" t="str">
        <f t="shared" si="3"/>
        <v/>
      </c>
    </row>
    <row r="17" spans="2:21">
      <c r="B17" s="19"/>
      <c r="C17" s="20"/>
      <c r="D17" s="21"/>
      <c r="E17" s="102"/>
      <c r="F17" s="22"/>
      <c r="G17" s="20"/>
      <c r="H17" s="21"/>
      <c r="I17" s="106"/>
      <c r="J17" s="21"/>
      <c r="K17" s="21"/>
      <c r="L17" s="21"/>
      <c r="M17" s="21"/>
      <c r="N17" s="23"/>
      <c r="O17" s="21"/>
      <c r="P17" s="23"/>
      <c r="Q17" s="25"/>
      <c r="R17" s="26" t="str">
        <f t="shared" si="0"/>
        <v/>
      </c>
      <c r="S17" s="27" t="str">
        <f t="shared" si="1"/>
        <v/>
      </c>
      <c r="T17" s="27" t="str">
        <f t="shared" si="2"/>
        <v/>
      </c>
      <c r="U17" s="28" t="str">
        <f t="shared" si="3"/>
        <v/>
      </c>
    </row>
    <row r="18" spans="2:21">
      <c r="B18" s="19"/>
      <c r="C18" s="20"/>
      <c r="D18" s="21"/>
      <c r="E18" s="102"/>
      <c r="F18" s="22"/>
      <c r="G18" s="20"/>
      <c r="H18" s="21"/>
      <c r="I18" s="106"/>
      <c r="J18" s="21"/>
      <c r="K18" s="21"/>
      <c r="L18" s="21"/>
      <c r="M18" s="21"/>
      <c r="N18" s="23"/>
      <c r="O18" s="21"/>
      <c r="P18" s="23"/>
      <c r="Q18" s="25"/>
      <c r="R18" s="26" t="str">
        <f t="shared" si="0"/>
        <v/>
      </c>
      <c r="S18" s="27" t="str">
        <f t="shared" si="1"/>
        <v/>
      </c>
      <c r="T18" s="27" t="str">
        <f t="shared" si="2"/>
        <v/>
      </c>
      <c r="U18" s="28" t="str">
        <f t="shared" si="3"/>
        <v/>
      </c>
    </row>
    <row r="19" spans="2:21">
      <c r="B19" s="19"/>
      <c r="C19" s="20"/>
      <c r="D19" s="21"/>
      <c r="E19" s="102"/>
      <c r="F19" s="22"/>
      <c r="G19" s="20"/>
      <c r="H19" s="21"/>
      <c r="I19" s="106"/>
      <c r="J19" s="21"/>
      <c r="K19" s="21"/>
      <c r="L19" s="21"/>
      <c r="M19" s="21"/>
      <c r="N19" s="23"/>
      <c r="O19" s="21"/>
      <c r="P19" s="23"/>
      <c r="Q19" s="25"/>
      <c r="R19" s="26" t="str">
        <f t="shared" si="0"/>
        <v/>
      </c>
      <c r="S19" s="27" t="str">
        <f t="shared" si="1"/>
        <v/>
      </c>
      <c r="T19" s="27" t="str">
        <f t="shared" si="2"/>
        <v/>
      </c>
      <c r="U19" s="28" t="str">
        <f t="shared" si="3"/>
        <v/>
      </c>
    </row>
    <row r="20" spans="2:21">
      <c r="B20" s="19"/>
      <c r="C20" s="20"/>
      <c r="D20" s="21"/>
      <c r="E20" s="102"/>
      <c r="F20" s="22"/>
      <c r="G20" s="20"/>
      <c r="H20" s="21"/>
      <c r="I20" s="106"/>
      <c r="J20" s="21"/>
      <c r="K20" s="21"/>
      <c r="L20" s="21"/>
      <c r="M20" s="21"/>
      <c r="N20" s="23"/>
      <c r="O20" s="21"/>
      <c r="P20" s="23"/>
      <c r="Q20" s="25"/>
      <c r="R20" s="26" t="str">
        <f t="shared" si="0"/>
        <v/>
      </c>
      <c r="S20" s="27" t="str">
        <f t="shared" si="1"/>
        <v/>
      </c>
      <c r="T20" s="27" t="str">
        <f t="shared" si="2"/>
        <v/>
      </c>
      <c r="U20" s="28" t="str">
        <f t="shared" si="3"/>
        <v/>
      </c>
    </row>
    <row r="21" spans="2:21">
      <c r="B21" s="19"/>
      <c r="C21" s="20"/>
      <c r="D21" s="21"/>
      <c r="E21" s="102"/>
      <c r="F21" s="22"/>
      <c r="G21" s="20"/>
      <c r="H21" s="21"/>
      <c r="I21" s="106"/>
      <c r="J21" s="21"/>
      <c r="K21" s="21"/>
      <c r="L21" s="21"/>
      <c r="M21" s="21"/>
      <c r="N21" s="23"/>
      <c r="O21" s="21"/>
      <c r="P21" s="23"/>
      <c r="Q21" s="25"/>
      <c r="R21" s="26" t="str">
        <f t="shared" si="0"/>
        <v/>
      </c>
      <c r="S21" s="27" t="str">
        <f t="shared" si="1"/>
        <v/>
      </c>
      <c r="T21" s="27" t="str">
        <f t="shared" si="2"/>
        <v/>
      </c>
      <c r="U21" s="28" t="str">
        <f t="shared" si="3"/>
        <v/>
      </c>
    </row>
    <row r="22" spans="2:21">
      <c r="B22" s="19"/>
      <c r="C22" s="20"/>
      <c r="D22" s="21"/>
      <c r="E22" s="102"/>
      <c r="F22" s="22"/>
      <c r="G22" s="20"/>
      <c r="H22" s="21"/>
      <c r="I22" s="106"/>
      <c r="J22" s="21"/>
      <c r="K22" s="21"/>
      <c r="L22" s="21"/>
      <c r="M22" s="21"/>
      <c r="N22" s="23"/>
      <c r="O22" s="21"/>
      <c r="P22" s="23"/>
      <c r="Q22" s="25"/>
      <c r="R22" s="26" t="str">
        <f t="shared" si="0"/>
        <v/>
      </c>
      <c r="S22" s="27" t="str">
        <f t="shared" si="1"/>
        <v/>
      </c>
      <c r="T22" s="27" t="str">
        <f t="shared" si="2"/>
        <v/>
      </c>
      <c r="U22" s="28" t="str">
        <f t="shared" si="3"/>
        <v/>
      </c>
    </row>
    <row r="23" spans="2:21">
      <c r="B23" s="19"/>
      <c r="C23" s="20"/>
      <c r="D23" s="21"/>
      <c r="E23" s="102"/>
      <c r="F23" s="22"/>
      <c r="G23" s="20"/>
      <c r="H23" s="21"/>
      <c r="I23" s="106"/>
      <c r="J23" s="21"/>
      <c r="K23" s="21"/>
      <c r="L23" s="21"/>
      <c r="M23" s="21"/>
      <c r="N23" s="23"/>
      <c r="O23" s="21"/>
      <c r="P23" s="23"/>
      <c r="Q23" s="25"/>
      <c r="R23" s="26" t="str">
        <f t="shared" si="0"/>
        <v/>
      </c>
      <c r="S23" s="27" t="str">
        <f t="shared" si="1"/>
        <v/>
      </c>
      <c r="T23" s="27" t="str">
        <f t="shared" si="2"/>
        <v/>
      </c>
      <c r="U23" s="28" t="str">
        <f t="shared" si="3"/>
        <v/>
      </c>
    </row>
    <row r="24" spans="2:21">
      <c r="B24" s="19"/>
      <c r="C24" s="20"/>
      <c r="D24" s="21"/>
      <c r="E24" s="102"/>
      <c r="F24" s="22"/>
      <c r="G24" s="20"/>
      <c r="H24" s="21"/>
      <c r="I24" s="106"/>
      <c r="J24" s="21"/>
      <c r="K24" s="21"/>
      <c r="L24" s="21"/>
      <c r="M24" s="21"/>
      <c r="N24" s="23"/>
      <c r="O24" s="21"/>
      <c r="P24" s="23"/>
      <c r="Q24" s="25"/>
      <c r="R24" s="26" t="str">
        <f t="shared" si="0"/>
        <v/>
      </c>
      <c r="S24" s="27" t="str">
        <f t="shared" si="1"/>
        <v/>
      </c>
      <c r="T24" s="27" t="str">
        <f t="shared" si="2"/>
        <v/>
      </c>
      <c r="U24" s="28" t="str">
        <f t="shared" si="3"/>
        <v/>
      </c>
    </row>
    <row r="25" spans="2:21">
      <c r="B25" s="19"/>
      <c r="C25" s="20"/>
      <c r="D25" s="21"/>
      <c r="E25" s="102"/>
      <c r="F25" s="22"/>
      <c r="G25" s="20"/>
      <c r="H25" s="21"/>
      <c r="I25" s="106"/>
      <c r="J25" s="21"/>
      <c r="K25" s="21"/>
      <c r="L25" s="21"/>
      <c r="M25" s="21"/>
      <c r="N25" s="23"/>
      <c r="O25" s="21"/>
      <c r="P25" s="23"/>
      <c r="Q25" s="25"/>
      <c r="R25" s="26" t="str">
        <f t="shared" si="0"/>
        <v/>
      </c>
      <c r="S25" s="27" t="str">
        <f t="shared" si="1"/>
        <v/>
      </c>
      <c r="T25" s="27" t="str">
        <f t="shared" si="2"/>
        <v/>
      </c>
      <c r="U25" s="28" t="str">
        <f t="shared" si="3"/>
        <v/>
      </c>
    </row>
    <row r="26" spans="2:21">
      <c r="B26" s="19"/>
      <c r="C26" s="20"/>
      <c r="D26" s="21"/>
      <c r="E26" s="102"/>
      <c r="F26" s="22"/>
      <c r="G26" s="20"/>
      <c r="H26" s="21"/>
      <c r="I26" s="106"/>
      <c r="J26" s="21"/>
      <c r="K26" s="21"/>
      <c r="L26" s="21"/>
      <c r="M26" s="21"/>
      <c r="N26" s="23"/>
      <c r="O26" s="21"/>
      <c r="P26" s="23"/>
      <c r="Q26" s="25"/>
      <c r="R26" s="26" t="str">
        <f t="shared" si="0"/>
        <v/>
      </c>
      <c r="S26" s="27" t="str">
        <f t="shared" si="1"/>
        <v/>
      </c>
      <c r="T26" s="27" t="str">
        <f t="shared" si="2"/>
        <v/>
      </c>
      <c r="U26" s="28" t="str">
        <f t="shared" si="3"/>
        <v/>
      </c>
    </row>
    <row r="27" spans="2:21">
      <c r="B27" s="19"/>
      <c r="C27" s="20"/>
      <c r="D27" s="21"/>
      <c r="E27" s="102"/>
      <c r="F27" s="22"/>
      <c r="G27" s="20"/>
      <c r="H27" s="21"/>
      <c r="I27" s="106"/>
      <c r="J27" s="21"/>
      <c r="K27" s="21"/>
      <c r="L27" s="21"/>
      <c r="M27" s="21"/>
      <c r="N27" s="23"/>
      <c r="O27" s="21"/>
      <c r="P27" s="23"/>
      <c r="Q27" s="25"/>
      <c r="R27" s="26" t="str">
        <f t="shared" si="0"/>
        <v/>
      </c>
      <c r="S27" s="27" t="str">
        <f t="shared" si="1"/>
        <v/>
      </c>
      <c r="T27" s="27" t="str">
        <f t="shared" si="2"/>
        <v/>
      </c>
      <c r="U27" s="28" t="str">
        <f t="shared" si="3"/>
        <v/>
      </c>
    </row>
    <row r="28" spans="2:21">
      <c r="B28" s="19"/>
      <c r="C28" s="20"/>
      <c r="D28" s="21"/>
      <c r="E28" s="102"/>
      <c r="F28" s="22"/>
      <c r="G28" s="20"/>
      <c r="H28" s="21"/>
      <c r="I28" s="106"/>
      <c r="J28" s="21"/>
      <c r="K28" s="21"/>
      <c r="L28" s="21"/>
      <c r="M28" s="21"/>
      <c r="N28" s="23"/>
      <c r="O28" s="21"/>
      <c r="P28" s="23"/>
      <c r="Q28" s="25"/>
      <c r="R28" s="26" t="str">
        <f t="shared" si="0"/>
        <v/>
      </c>
      <c r="S28" s="27" t="str">
        <f t="shared" si="1"/>
        <v/>
      </c>
      <c r="T28" s="27" t="str">
        <f t="shared" si="2"/>
        <v/>
      </c>
      <c r="U28" s="28" t="str">
        <f t="shared" si="3"/>
        <v/>
      </c>
    </row>
    <row r="29" spans="2:21">
      <c r="B29" s="19"/>
      <c r="C29" s="20"/>
      <c r="D29" s="21"/>
      <c r="E29" s="102"/>
      <c r="F29" s="22"/>
      <c r="G29" s="20"/>
      <c r="H29" s="21"/>
      <c r="I29" s="106"/>
      <c r="J29" s="21"/>
      <c r="K29" s="21"/>
      <c r="L29" s="21"/>
      <c r="M29" s="21"/>
      <c r="N29" s="23"/>
      <c r="O29" s="21"/>
      <c r="P29" s="23"/>
      <c r="Q29" s="25"/>
      <c r="R29" s="26" t="str">
        <f t="shared" si="0"/>
        <v/>
      </c>
      <c r="S29" s="27" t="str">
        <f t="shared" si="1"/>
        <v/>
      </c>
      <c r="T29" s="27" t="str">
        <f t="shared" si="2"/>
        <v/>
      </c>
      <c r="U29" s="28" t="str">
        <f t="shared" si="3"/>
        <v/>
      </c>
    </row>
    <row r="30" spans="2:21">
      <c r="B30" s="19"/>
      <c r="C30" s="20"/>
      <c r="D30" s="21"/>
      <c r="E30" s="102"/>
      <c r="F30" s="22"/>
      <c r="G30" s="20"/>
      <c r="H30" s="21"/>
      <c r="I30" s="106"/>
      <c r="J30" s="21"/>
      <c r="K30" s="21"/>
      <c r="L30" s="21"/>
      <c r="M30" s="21"/>
      <c r="N30" s="23"/>
      <c r="O30" s="21"/>
      <c r="P30" s="23"/>
      <c r="Q30" s="25"/>
      <c r="R30" s="26" t="str">
        <f t="shared" si="0"/>
        <v/>
      </c>
      <c r="S30" s="27" t="str">
        <f t="shared" si="1"/>
        <v/>
      </c>
      <c r="T30" s="27" t="str">
        <f t="shared" si="2"/>
        <v/>
      </c>
      <c r="U30" s="28" t="str">
        <f t="shared" si="3"/>
        <v/>
      </c>
    </row>
    <row r="31" spans="2:21">
      <c r="B31" s="19"/>
      <c r="C31" s="20"/>
      <c r="D31" s="21"/>
      <c r="E31" s="102"/>
      <c r="F31" s="22"/>
      <c r="G31" s="20"/>
      <c r="H31" s="21"/>
      <c r="I31" s="106"/>
      <c r="J31" s="21"/>
      <c r="K31" s="21"/>
      <c r="L31" s="21"/>
      <c r="M31" s="21"/>
      <c r="N31" s="23"/>
      <c r="O31" s="21"/>
      <c r="P31" s="23"/>
      <c r="Q31" s="25"/>
      <c r="R31" s="26" t="str">
        <f t="shared" si="0"/>
        <v/>
      </c>
      <c r="S31" s="27" t="str">
        <f t="shared" si="1"/>
        <v/>
      </c>
      <c r="T31" s="27" t="str">
        <f t="shared" si="2"/>
        <v/>
      </c>
      <c r="U31" s="28" t="str">
        <f t="shared" si="3"/>
        <v/>
      </c>
    </row>
    <row r="32" spans="2:21">
      <c r="B32" s="19"/>
      <c r="C32" s="20"/>
      <c r="D32" s="21"/>
      <c r="E32" s="102"/>
      <c r="F32" s="22"/>
      <c r="G32" s="20"/>
      <c r="H32" s="21"/>
      <c r="I32" s="106"/>
      <c r="J32" s="21"/>
      <c r="K32" s="21"/>
      <c r="L32" s="21"/>
      <c r="M32" s="21"/>
      <c r="N32" s="23"/>
      <c r="O32" s="21"/>
      <c r="P32" s="23"/>
      <c r="Q32" s="25"/>
      <c r="R32" s="26" t="str">
        <f t="shared" si="0"/>
        <v/>
      </c>
      <c r="S32" s="27" t="str">
        <f t="shared" si="1"/>
        <v/>
      </c>
      <c r="T32" s="27" t="str">
        <f t="shared" si="2"/>
        <v/>
      </c>
      <c r="U32" s="28" t="str">
        <f t="shared" si="3"/>
        <v/>
      </c>
    </row>
    <row r="33" spans="2:21">
      <c r="B33" s="19"/>
      <c r="C33" s="20"/>
      <c r="D33" s="21"/>
      <c r="E33" s="102"/>
      <c r="F33" s="22"/>
      <c r="G33" s="20"/>
      <c r="H33" s="21"/>
      <c r="I33" s="106"/>
      <c r="J33" s="21"/>
      <c r="K33" s="21"/>
      <c r="L33" s="21"/>
      <c r="M33" s="21"/>
      <c r="N33" s="23"/>
      <c r="O33" s="21"/>
      <c r="P33" s="23"/>
      <c r="Q33" s="25"/>
      <c r="R33" s="26" t="str">
        <f t="shared" si="0"/>
        <v/>
      </c>
      <c r="S33" s="27" t="str">
        <f t="shared" si="1"/>
        <v/>
      </c>
      <c r="T33" s="27" t="str">
        <f t="shared" si="2"/>
        <v/>
      </c>
      <c r="U33" s="28" t="str">
        <f t="shared" si="3"/>
        <v/>
      </c>
    </row>
    <row r="34" spans="2:21">
      <c r="B34" s="19"/>
      <c r="C34" s="20"/>
      <c r="D34" s="21"/>
      <c r="E34" s="102"/>
      <c r="F34" s="22"/>
      <c r="G34" s="20"/>
      <c r="H34" s="21"/>
      <c r="I34" s="106"/>
      <c r="J34" s="21"/>
      <c r="K34" s="21"/>
      <c r="L34" s="21"/>
      <c r="M34" s="21"/>
      <c r="N34" s="23"/>
      <c r="O34" s="21"/>
      <c r="P34" s="23"/>
      <c r="Q34" s="25"/>
      <c r="R34" s="26" t="str">
        <f t="shared" si="0"/>
        <v/>
      </c>
      <c r="S34" s="27" t="str">
        <f t="shared" si="1"/>
        <v/>
      </c>
      <c r="T34" s="27" t="str">
        <f t="shared" si="2"/>
        <v/>
      </c>
      <c r="U34" s="28" t="str">
        <f t="shared" si="3"/>
        <v/>
      </c>
    </row>
    <row r="35" spans="2:21">
      <c r="B35" s="19"/>
      <c r="C35" s="20"/>
      <c r="D35" s="21"/>
      <c r="E35" s="102"/>
      <c r="F35" s="22"/>
      <c r="G35" s="20"/>
      <c r="H35" s="21"/>
      <c r="I35" s="106"/>
      <c r="J35" s="21"/>
      <c r="K35" s="21"/>
      <c r="L35" s="21"/>
      <c r="M35" s="21"/>
      <c r="N35" s="23"/>
      <c r="O35" s="21"/>
      <c r="P35" s="23"/>
      <c r="Q35" s="25"/>
      <c r="R35" s="26" t="str">
        <f t="shared" si="0"/>
        <v/>
      </c>
      <c r="S35" s="27" t="str">
        <f t="shared" si="1"/>
        <v/>
      </c>
      <c r="T35" s="27" t="str">
        <f t="shared" si="2"/>
        <v/>
      </c>
      <c r="U35" s="28" t="str">
        <f t="shared" si="3"/>
        <v/>
      </c>
    </row>
    <row r="36" spans="2:21">
      <c r="B36" s="19"/>
      <c r="C36" s="20"/>
      <c r="D36" s="21"/>
      <c r="E36" s="102"/>
      <c r="F36" s="22"/>
      <c r="G36" s="20"/>
      <c r="H36" s="21"/>
      <c r="I36" s="106"/>
      <c r="J36" s="21"/>
      <c r="K36" s="21"/>
      <c r="L36" s="21"/>
      <c r="M36" s="21"/>
      <c r="N36" s="23"/>
      <c r="O36" s="21"/>
      <c r="P36" s="23"/>
      <c r="Q36" s="25"/>
      <c r="R36" s="26" t="str">
        <f t="shared" si="0"/>
        <v/>
      </c>
      <c r="S36" s="27" t="str">
        <f t="shared" si="1"/>
        <v/>
      </c>
      <c r="T36" s="27" t="str">
        <f t="shared" si="2"/>
        <v/>
      </c>
      <c r="U36" s="28" t="str">
        <f t="shared" si="3"/>
        <v/>
      </c>
    </row>
    <row r="37" spans="2:21">
      <c r="B37" s="19"/>
      <c r="C37" s="20"/>
      <c r="D37" s="21"/>
      <c r="E37" s="102"/>
      <c r="F37" s="22"/>
      <c r="G37" s="20"/>
      <c r="H37" s="21"/>
      <c r="I37" s="106"/>
      <c r="J37" s="21"/>
      <c r="K37" s="21"/>
      <c r="L37" s="21"/>
      <c r="M37" s="21"/>
      <c r="N37" s="23"/>
      <c r="O37" s="21"/>
      <c r="P37" s="23"/>
      <c r="Q37" s="25"/>
      <c r="R37" s="26" t="str">
        <f t="shared" si="0"/>
        <v/>
      </c>
      <c r="S37" s="27" t="str">
        <f t="shared" si="1"/>
        <v/>
      </c>
      <c r="T37" s="27" t="str">
        <f t="shared" si="2"/>
        <v/>
      </c>
      <c r="U37" s="28" t="str">
        <f t="shared" si="3"/>
        <v/>
      </c>
    </row>
    <row r="38" spans="2:21">
      <c r="B38" s="19"/>
      <c r="C38" s="20"/>
      <c r="D38" s="21"/>
      <c r="E38" s="102"/>
      <c r="F38" s="22"/>
      <c r="G38" s="20"/>
      <c r="H38" s="21"/>
      <c r="I38" s="106"/>
      <c r="J38" s="21"/>
      <c r="K38" s="21"/>
      <c r="L38" s="21"/>
      <c r="M38" s="21"/>
      <c r="N38" s="23"/>
      <c r="O38" s="21"/>
      <c r="P38" s="23"/>
      <c r="Q38" s="25"/>
      <c r="R38" s="26" t="str">
        <f t="shared" si="0"/>
        <v/>
      </c>
      <c r="S38" s="27" t="str">
        <f t="shared" si="1"/>
        <v/>
      </c>
      <c r="T38" s="27" t="str">
        <f t="shared" si="2"/>
        <v/>
      </c>
      <c r="U38" s="28" t="str">
        <f t="shared" si="3"/>
        <v/>
      </c>
    </row>
    <row r="39" spans="2:21">
      <c r="B39" s="19"/>
      <c r="C39" s="20"/>
      <c r="D39" s="21"/>
      <c r="E39" s="102"/>
      <c r="F39" s="22"/>
      <c r="G39" s="20"/>
      <c r="H39" s="21"/>
      <c r="I39" s="106"/>
      <c r="J39" s="21"/>
      <c r="K39" s="21"/>
      <c r="L39" s="21"/>
      <c r="M39" s="21"/>
      <c r="N39" s="23"/>
      <c r="O39" s="21"/>
      <c r="P39" s="23"/>
      <c r="Q39" s="25"/>
      <c r="R39" s="26" t="str">
        <f t="shared" si="0"/>
        <v/>
      </c>
      <c r="S39" s="27" t="str">
        <f t="shared" si="1"/>
        <v/>
      </c>
      <c r="T39" s="27" t="str">
        <f t="shared" si="2"/>
        <v/>
      </c>
      <c r="U39" s="28" t="str">
        <f t="shared" si="3"/>
        <v/>
      </c>
    </row>
    <row r="40" spans="2:21">
      <c r="B40" s="19"/>
      <c r="C40" s="20"/>
      <c r="D40" s="21"/>
      <c r="E40" s="102"/>
      <c r="F40" s="22"/>
      <c r="G40" s="20"/>
      <c r="H40" s="21"/>
      <c r="I40" s="106"/>
      <c r="J40" s="21"/>
      <c r="K40" s="21"/>
      <c r="L40" s="21"/>
      <c r="M40" s="21"/>
      <c r="N40" s="23"/>
      <c r="O40" s="21"/>
      <c r="P40" s="23"/>
      <c r="Q40" s="25"/>
      <c r="R40" s="26" t="str">
        <f t="shared" si="0"/>
        <v/>
      </c>
      <c r="S40" s="27" t="str">
        <f t="shared" si="1"/>
        <v/>
      </c>
      <c r="T40" s="27" t="str">
        <f t="shared" si="2"/>
        <v/>
      </c>
      <c r="U40" s="28" t="str">
        <f t="shared" si="3"/>
        <v/>
      </c>
    </row>
    <row r="41" spans="2:21">
      <c r="B41" s="19"/>
      <c r="C41" s="20"/>
      <c r="D41" s="21"/>
      <c r="E41" s="102"/>
      <c r="F41" s="22"/>
      <c r="G41" s="20"/>
      <c r="H41" s="21"/>
      <c r="I41" s="106"/>
      <c r="J41" s="21"/>
      <c r="K41" s="21"/>
      <c r="L41" s="21"/>
      <c r="M41" s="21"/>
      <c r="N41" s="23"/>
      <c r="O41" s="21"/>
      <c r="P41" s="23"/>
      <c r="Q41" s="25"/>
      <c r="R41" s="26" t="str">
        <f t="shared" si="0"/>
        <v/>
      </c>
      <c r="S41" s="27" t="str">
        <f t="shared" si="1"/>
        <v/>
      </c>
      <c r="T41" s="27" t="str">
        <f t="shared" si="2"/>
        <v/>
      </c>
      <c r="U41" s="28" t="str">
        <f t="shared" si="3"/>
        <v/>
      </c>
    </row>
    <row r="42" spans="2:21">
      <c r="B42" s="19"/>
      <c r="C42" s="20"/>
      <c r="D42" s="21"/>
      <c r="E42" s="102"/>
      <c r="F42" s="22"/>
      <c r="G42" s="20"/>
      <c r="H42" s="21"/>
      <c r="I42" s="106"/>
      <c r="J42" s="21"/>
      <c r="K42" s="21"/>
      <c r="L42" s="21"/>
      <c r="M42" s="21"/>
      <c r="N42" s="23"/>
      <c r="O42" s="21"/>
      <c r="P42" s="23"/>
      <c r="Q42" s="25"/>
      <c r="R42" s="26" t="str">
        <f t="shared" si="0"/>
        <v/>
      </c>
      <c r="S42" s="27" t="str">
        <f t="shared" si="1"/>
        <v/>
      </c>
      <c r="T42" s="27" t="str">
        <f t="shared" si="2"/>
        <v/>
      </c>
      <c r="U42" s="28" t="str">
        <f t="shared" si="3"/>
        <v/>
      </c>
    </row>
    <row r="43" spans="2:21">
      <c r="B43" s="19"/>
      <c r="C43" s="20"/>
      <c r="D43" s="21"/>
      <c r="E43" s="102"/>
      <c r="F43" s="22"/>
      <c r="G43" s="20"/>
      <c r="H43" s="21"/>
      <c r="I43" s="106"/>
      <c r="J43" s="21"/>
      <c r="K43" s="21"/>
      <c r="L43" s="21"/>
      <c r="M43" s="21"/>
      <c r="N43" s="23"/>
      <c r="O43" s="21"/>
      <c r="P43" s="23"/>
      <c r="Q43" s="25"/>
      <c r="R43" s="26" t="str">
        <f t="shared" si="0"/>
        <v/>
      </c>
      <c r="S43" s="27" t="str">
        <f t="shared" si="1"/>
        <v/>
      </c>
      <c r="T43" s="27" t="str">
        <f t="shared" si="2"/>
        <v/>
      </c>
      <c r="U43" s="28" t="str">
        <f t="shared" si="3"/>
        <v/>
      </c>
    </row>
    <row r="44" spans="2:21">
      <c r="B44" s="19"/>
      <c r="C44" s="20"/>
      <c r="D44" s="21"/>
      <c r="E44" s="102"/>
      <c r="F44" s="22"/>
      <c r="G44" s="20"/>
      <c r="H44" s="21"/>
      <c r="I44" s="106"/>
      <c r="J44" s="21"/>
      <c r="K44" s="21"/>
      <c r="L44" s="21"/>
      <c r="M44" s="21"/>
      <c r="N44" s="23"/>
      <c r="O44" s="21"/>
      <c r="P44" s="23"/>
      <c r="Q44" s="25"/>
      <c r="R44" s="26" t="str">
        <f t="shared" si="0"/>
        <v/>
      </c>
      <c r="S44" s="27" t="str">
        <f t="shared" si="1"/>
        <v/>
      </c>
      <c r="T44" s="27" t="str">
        <f t="shared" si="2"/>
        <v/>
      </c>
      <c r="U44" s="28" t="str">
        <f t="shared" si="3"/>
        <v/>
      </c>
    </row>
    <row r="45" spans="2:21">
      <c r="B45" s="19"/>
      <c r="C45" s="20"/>
      <c r="D45" s="21"/>
      <c r="E45" s="102"/>
      <c r="F45" s="22"/>
      <c r="G45" s="20"/>
      <c r="H45" s="21"/>
      <c r="I45" s="106"/>
      <c r="J45" s="21"/>
      <c r="K45" s="21"/>
      <c r="L45" s="21"/>
      <c r="M45" s="21"/>
      <c r="N45" s="23"/>
      <c r="O45" s="21"/>
      <c r="P45" s="23"/>
      <c r="Q45" s="25"/>
      <c r="R45" s="26" t="str">
        <f t="shared" si="0"/>
        <v/>
      </c>
      <c r="S45" s="27" t="str">
        <f t="shared" si="1"/>
        <v/>
      </c>
      <c r="T45" s="27" t="str">
        <f t="shared" si="2"/>
        <v/>
      </c>
      <c r="U45" s="28" t="str">
        <f t="shared" si="3"/>
        <v/>
      </c>
    </row>
    <row r="46" spans="2:21">
      <c r="B46" s="19"/>
      <c r="C46" s="20"/>
      <c r="D46" s="21"/>
      <c r="E46" s="102"/>
      <c r="F46" s="22"/>
      <c r="G46" s="20"/>
      <c r="H46" s="21"/>
      <c r="I46" s="106"/>
      <c r="J46" s="21"/>
      <c r="K46" s="21"/>
      <c r="L46" s="21"/>
      <c r="M46" s="21"/>
      <c r="N46" s="23"/>
      <c r="O46" s="21"/>
      <c r="P46" s="23"/>
      <c r="Q46" s="25"/>
      <c r="R46" s="26" t="str">
        <f t="shared" si="0"/>
        <v/>
      </c>
      <c r="S46" s="27" t="str">
        <f t="shared" si="1"/>
        <v/>
      </c>
      <c r="T46" s="27" t="str">
        <f t="shared" si="2"/>
        <v/>
      </c>
      <c r="U46" s="28" t="str">
        <f t="shared" si="3"/>
        <v/>
      </c>
    </row>
    <row r="47" spans="2:21">
      <c r="B47" s="19"/>
      <c r="C47" s="20"/>
      <c r="D47" s="21"/>
      <c r="E47" s="102"/>
      <c r="F47" s="22"/>
      <c r="G47" s="20"/>
      <c r="H47" s="21"/>
      <c r="I47" s="106"/>
      <c r="J47" s="21"/>
      <c r="K47" s="21"/>
      <c r="L47" s="21"/>
      <c r="M47" s="21"/>
      <c r="N47" s="23"/>
      <c r="O47" s="21"/>
      <c r="P47" s="23"/>
      <c r="Q47" s="25"/>
      <c r="R47" s="26" t="str">
        <f t="shared" si="0"/>
        <v/>
      </c>
      <c r="S47" s="27" t="str">
        <f t="shared" si="1"/>
        <v/>
      </c>
      <c r="T47" s="27" t="str">
        <f t="shared" si="2"/>
        <v/>
      </c>
      <c r="U47" s="28" t="str">
        <f t="shared" si="3"/>
        <v/>
      </c>
    </row>
    <row r="48" spans="2:21">
      <c r="B48" s="19"/>
      <c r="C48" s="20"/>
      <c r="D48" s="21"/>
      <c r="E48" s="102"/>
      <c r="F48" s="22"/>
      <c r="G48" s="20"/>
      <c r="H48" s="21"/>
      <c r="I48" s="106"/>
      <c r="J48" s="21"/>
      <c r="K48" s="21"/>
      <c r="L48" s="21"/>
      <c r="M48" s="21"/>
      <c r="N48" s="23"/>
      <c r="O48" s="21"/>
      <c r="P48" s="23"/>
      <c r="Q48" s="25"/>
      <c r="R48" s="26" t="str">
        <f t="shared" si="0"/>
        <v/>
      </c>
      <c r="S48" s="27" t="str">
        <f t="shared" si="1"/>
        <v/>
      </c>
      <c r="T48" s="27" t="str">
        <f t="shared" si="2"/>
        <v/>
      </c>
      <c r="U48" s="28" t="str">
        <f t="shared" si="3"/>
        <v/>
      </c>
    </row>
    <row r="49" spans="2:21">
      <c r="B49" s="19"/>
      <c r="C49" s="20"/>
      <c r="D49" s="21"/>
      <c r="E49" s="102"/>
      <c r="F49" s="22"/>
      <c r="G49" s="20"/>
      <c r="H49" s="21"/>
      <c r="I49" s="106"/>
      <c r="J49" s="21"/>
      <c r="K49" s="21"/>
      <c r="L49" s="21"/>
      <c r="M49" s="21"/>
      <c r="N49" s="23"/>
      <c r="O49" s="21"/>
      <c r="P49" s="23"/>
      <c r="Q49" s="25"/>
      <c r="R49" s="26" t="str">
        <f t="shared" si="0"/>
        <v/>
      </c>
      <c r="S49" s="27" t="str">
        <f t="shared" si="1"/>
        <v/>
      </c>
      <c r="T49" s="27" t="str">
        <f t="shared" si="2"/>
        <v/>
      </c>
      <c r="U49" s="28" t="str">
        <f t="shared" si="3"/>
        <v/>
      </c>
    </row>
    <row r="50" spans="2:21">
      <c r="B50" s="19"/>
      <c r="C50" s="20"/>
      <c r="D50" s="21"/>
      <c r="E50" s="102"/>
      <c r="F50" s="22"/>
      <c r="G50" s="20"/>
      <c r="H50" s="21"/>
      <c r="I50" s="106"/>
      <c r="J50" s="21"/>
      <c r="K50" s="21"/>
      <c r="L50" s="21"/>
      <c r="M50" s="21"/>
      <c r="N50" s="23"/>
      <c r="O50" s="21"/>
      <c r="P50" s="23"/>
      <c r="Q50" s="25"/>
      <c r="R50" s="26" t="str">
        <f t="shared" si="0"/>
        <v/>
      </c>
      <c r="S50" s="27" t="str">
        <f t="shared" si="1"/>
        <v/>
      </c>
      <c r="T50" s="27" t="str">
        <f t="shared" si="2"/>
        <v/>
      </c>
      <c r="U50" s="28" t="str">
        <f t="shared" si="3"/>
        <v/>
      </c>
    </row>
    <row r="51" spans="2:21">
      <c r="B51" s="19"/>
      <c r="C51" s="20"/>
      <c r="D51" s="21"/>
      <c r="E51" s="102"/>
      <c r="F51" s="22"/>
      <c r="G51" s="20"/>
      <c r="H51" s="21"/>
      <c r="I51" s="106"/>
      <c r="J51" s="21"/>
      <c r="K51" s="21"/>
      <c r="L51" s="21"/>
      <c r="M51" s="21"/>
      <c r="N51" s="23"/>
      <c r="O51" s="21"/>
      <c r="P51" s="23"/>
      <c r="Q51" s="25"/>
      <c r="R51" s="26" t="str">
        <f t="shared" si="0"/>
        <v/>
      </c>
      <c r="S51" s="27" t="str">
        <f t="shared" si="1"/>
        <v/>
      </c>
      <c r="T51" s="27" t="str">
        <f t="shared" si="2"/>
        <v/>
      </c>
      <c r="U51" s="28" t="str">
        <f t="shared" si="3"/>
        <v/>
      </c>
    </row>
    <row r="52" spans="2:21">
      <c r="B52" s="19"/>
      <c r="C52" s="20"/>
      <c r="D52" s="21"/>
      <c r="E52" s="102"/>
      <c r="F52" s="22"/>
      <c r="G52" s="20"/>
      <c r="H52" s="21"/>
      <c r="I52" s="106"/>
      <c r="J52" s="21"/>
      <c r="K52" s="21"/>
      <c r="L52" s="21"/>
      <c r="M52" s="21"/>
      <c r="N52" s="23"/>
      <c r="O52" s="21"/>
      <c r="P52" s="23"/>
      <c r="Q52" s="25"/>
      <c r="R52" s="26" t="str">
        <f t="shared" si="0"/>
        <v/>
      </c>
      <c r="S52" s="27" t="str">
        <f t="shared" si="1"/>
        <v/>
      </c>
      <c r="T52" s="27" t="str">
        <f t="shared" si="2"/>
        <v/>
      </c>
      <c r="U52" s="28" t="str">
        <f t="shared" si="3"/>
        <v/>
      </c>
    </row>
    <row r="53" spans="2:21">
      <c r="B53" s="19"/>
      <c r="C53" s="20"/>
      <c r="D53" s="21"/>
      <c r="E53" s="102"/>
      <c r="F53" s="22"/>
      <c r="G53" s="20"/>
      <c r="H53" s="21"/>
      <c r="I53" s="106"/>
      <c r="J53" s="21"/>
      <c r="K53" s="21"/>
      <c r="L53" s="21"/>
      <c r="M53" s="21"/>
      <c r="N53" s="23"/>
      <c r="O53" s="21"/>
      <c r="P53" s="23"/>
      <c r="Q53" s="25"/>
      <c r="R53" s="26" t="str">
        <f t="shared" si="0"/>
        <v/>
      </c>
      <c r="S53" s="27" t="str">
        <f t="shared" si="1"/>
        <v/>
      </c>
      <c r="T53" s="27" t="str">
        <f t="shared" si="2"/>
        <v/>
      </c>
      <c r="U53" s="28" t="str">
        <f t="shared" si="3"/>
        <v/>
      </c>
    </row>
    <row r="54" spans="2:21">
      <c r="B54" s="19"/>
      <c r="C54" s="20"/>
      <c r="D54" s="21"/>
      <c r="E54" s="102"/>
      <c r="F54" s="22"/>
      <c r="G54" s="20"/>
      <c r="H54" s="21"/>
      <c r="I54" s="106"/>
      <c r="J54" s="21"/>
      <c r="K54" s="21"/>
      <c r="L54" s="21"/>
      <c r="M54" s="21"/>
      <c r="N54" s="23"/>
      <c r="O54" s="21"/>
      <c r="P54" s="23"/>
      <c r="Q54" s="25"/>
      <c r="R54" s="26" t="str">
        <f t="shared" si="0"/>
        <v/>
      </c>
      <c r="S54" s="27" t="str">
        <f t="shared" si="1"/>
        <v/>
      </c>
      <c r="T54" s="27" t="str">
        <f t="shared" si="2"/>
        <v/>
      </c>
      <c r="U54" s="28" t="str">
        <f t="shared" si="3"/>
        <v/>
      </c>
    </row>
    <row r="55" spans="2:21">
      <c r="B55" s="19"/>
      <c r="C55" s="20"/>
      <c r="D55" s="21"/>
      <c r="E55" s="102"/>
      <c r="F55" s="22"/>
      <c r="G55" s="20"/>
      <c r="H55" s="21"/>
      <c r="I55" s="106"/>
      <c r="J55" s="21"/>
      <c r="K55" s="21"/>
      <c r="L55" s="21"/>
      <c r="M55" s="21"/>
      <c r="N55" s="23"/>
      <c r="O55" s="21"/>
      <c r="P55" s="23"/>
      <c r="Q55" s="25"/>
      <c r="R55" s="26" t="str">
        <f t="shared" si="0"/>
        <v/>
      </c>
      <c r="S55" s="27" t="str">
        <f t="shared" si="1"/>
        <v/>
      </c>
      <c r="T55" s="27" t="str">
        <f t="shared" si="2"/>
        <v/>
      </c>
      <c r="U55" s="28" t="str">
        <f t="shared" si="3"/>
        <v/>
      </c>
    </row>
    <row r="56" spans="2:21">
      <c r="B56" s="19"/>
      <c r="C56" s="20"/>
      <c r="D56" s="21"/>
      <c r="E56" s="102"/>
      <c r="F56" s="22"/>
      <c r="G56" s="20"/>
      <c r="H56" s="21"/>
      <c r="I56" s="106"/>
      <c r="J56" s="21"/>
      <c r="K56" s="21"/>
      <c r="L56" s="21"/>
      <c r="M56" s="21"/>
      <c r="N56" s="23"/>
      <c r="O56" s="21"/>
      <c r="P56" s="23"/>
      <c r="Q56" s="25"/>
      <c r="R56" s="26" t="str">
        <f t="shared" si="0"/>
        <v/>
      </c>
      <c r="S56" s="27" t="str">
        <f t="shared" si="1"/>
        <v/>
      </c>
      <c r="T56" s="27" t="str">
        <f t="shared" si="2"/>
        <v/>
      </c>
      <c r="U56" s="28" t="str">
        <f t="shared" si="3"/>
        <v/>
      </c>
    </row>
    <row r="57" spans="2:21">
      <c r="B57" s="19"/>
      <c r="C57" s="20"/>
      <c r="D57" s="21"/>
      <c r="E57" s="102"/>
      <c r="F57" s="22"/>
      <c r="G57" s="20"/>
      <c r="H57" s="21"/>
      <c r="I57" s="106"/>
      <c r="J57" s="21"/>
      <c r="K57" s="21"/>
      <c r="L57" s="21"/>
      <c r="M57" s="21"/>
      <c r="N57" s="23"/>
      <c r="O57" s="21"/>
      <c r="P57" s="23"/>
      <c r="Q57" s="25"/>
      <c r="R57" s="26" t="str">
        <f t="shared" si="0"/>
        <v/>
      </c>
      <c r="S57" s="27" t="str">
        <f t="shared" si="1"/>
        <v/>
      </c>
      <c r="T57" s="27" t="str">
        <f t="shared" si="2"/>
        <v/>
      </c>
      <c r="U57" s="28" t="str">
        <f t="shared" si="3"/>
        <v/>
      </c>
    </row>
    <row r="58" spans="2:21">
      <c r="B58" s="19"/>
      <c r="C58" s="20"/>
      <c r="D58" s="21"/>
      <c r="E58" s="102"/>
      <c r="F58" s="22"/>
      <c r="G58" s="20"/>
      <c r="H58" s="21"/>
      <c r="I58" s="106"/>
      <c r="J58" s="21"/>
      <c r="K58" s="21"/>
      <c r="L58" s="21"/>
      <c r="M58" s="21"/>
      <c r="N58" s="23"/>
      <c r="O58" s="21"/>
      <c r="P58" s="23"/>
      <c r="Q58" s="25"/>
      <c r="R58" s="26" t="str">
        <f t="shared" si="0"/>
        <v/>
      </c>
      <c r="S58" s="27" t="str">
        <f t="shared" si="1"/>
        <v/>
      </c>
      <c r="T58" s="27" t="str">
        <f t="shared" si="2"/>
        <v/>
      </c>
      <c r="U58" s="28" t="str">
        <f t="shared" si="3"/>
        <v/>
      </c>
    </row>
    <row r="59" spans="2:21">
      <c r="B59" s="19"/>
      <c r="C59" s="20"/>
      <c r="D59" s="21"/>
      <c r="E59" s="102"/>
      <c r="F59" s="22"/>
      <c r="G59" s="20"/>
      <c r="H59" s="21"/>
      <c r="I59" s="106"/>
      <c r="J59" s="21"/>
      <c r="K59" s="21"/>
      <c r="L59" s="21"/>
      <c r="M59" s="21"/>
      <c r="N59" s="23"/>
      <c r="O59" s="21"/>
      <c r="P59" s="23"/>
      <c r="Q59" s="25"/>
      <c r="R59" s="26" t="str">
        <f t="shared" si="0"/>
        <v/>
      </c>
      <c r="S59" s="27" t="str">
        <f t="shared" si="1"/>
        <v/>
      </c>
      <c r="T59" s="27" t="str">
        <f t="shared" si="2"/>
        <v/>
      </c>
      <c r="U59" s="28" t="str">
        <f t="shared" si="3"/>
        <v/>
      </c>
    </row>
    <row r="60" spans="2:21">
      <c r="B60" s="19"/>
      <c r="C60" s="20"/>
      <c r="D60" s="21"/>
      <c r="E60" s="102"/>
      <c r="F60" s="22"/>
      <c r="G60" s="20"/>
      <c r="H60" s="21"/>
      <c r="I60" s="106"/>
      <c r="J60" s="21"/>
      <c r="K60" s="21"/>
      <c r="L60" s="21"/>
      <c r="M60" s="21"/>
      <c r="N60" s="23"/>
      <c r="O60" s="21"/>
      <c r="P60" s="23"/>
      <c r="Q60" s="25"/>
      <c r="R60" s="26" t="str">
        <f t="shared" si="0"/>
        <v/>
      </c>
      <c r="S60" s="27" t="str">
        <f t="shared" si="1"/>
        <v/>
      </c>
      <c r="T60" s="27" t="str">
        <f t="shared" si="2"/>
        <v/>
      </c>
      <c r="U60" s="28" t="str">
        <f t="shared" si="3"/>
        <v/>
      </c>
    </row>
    <row r="61" spans="2:21">
      <c r="B61" s="19"/>
      <c r="C61" s="20"/>
      <c r="D61" s="21"/>
      <c r="E61" s="102"/>
      <c r="F61" s="22"/>
      <c r="G61" s="20"/>
      <c r="H61" s="21"/>
      <c r="I61" s="106"/>
      <c r="J61" s="21"/>
      <c r="K61" s="21"/>
      <c r="L61" s="21"/>
      <c r="M61" s="21"/>
      <c r="N61" s="23"/>
      <c r="O61" s="21"/>
      <c r="P61" s="23"/>
      <c r="Q61" s="25"/>
      <c r="R61" s="26" t="str">
        <f t="shared" si="0"/>
        <v/>
      </c>
      <c r="S61" s="27" t="str">
        <f t="shared" si="1"/>
        <v/>
      </c>
      <c r="T61" s="27" t="str">
        <f t="shared" si="2"/>
        <v/>
      </c>
      <c r="U61" s="28" t="str">
        <f t="shared" si="3"/>
        <v/>
      </c>
    </row>
    <row r="62" spans="2:21">
      <c r="B62" s="19"/>
      <c r="C62" s="20"/>
      <c r="D62" s="21"/>
      <c r="E62" s="102"/>
      <c r="F62" s="22"/>
      <c r="G62" s="20"/>
      <c r="H62" s="21"/>
      <c r="I62" s="106"/>
      <c r="J62" s="21"/>
      <c r="K62" s="21"/>
      <c r="L62" s="21"/>
      <c r="M62" s="21"/>
      <c r="N62" s="23"/>
      <c r="O62" s="21"/>
      <c r="P62" s="23"/>
      <c r="Q62" s="25"/>
      <c r="R62" s="26" t="str">
        <f t="shared" si="0"/>
        <v/>
      </c>
      <c r="S62" s="27" t="str">
        <f t="shared" si="1"/>
        <v/>
      </c>
      <c r="T62" s="27" t="str">
        <f t="shared" si="2"/>
        <v/>
      </c>
      <c r="U62" s="28" t="str">
        <f t="shared" si="3"/>
        <v/>
      </c>
    </row>
    <row r="63" spans="2:21">
      <c r="B63" s="19"/>
      <c r="C63" s="20"/>
      <c r="D63" s="21"/>
      <c r="E63" s="102"/>
      <c r="F63" s="22"/>
      <c r="G63" s="20"/>
      <c r="H63" s="21"/>
      <c r="I63" s="106"/>
      <c r="J63" s="21"/>
      <c r="K63" s="21"/>
      <c r="L63" s="21"/>
      <c r="M63" s="21"/>
      <c r="N63" s="23"/>
      <c r="O63" s="21"/>
      <c r="P63" s="23"/>
      <c r="Q63" s="25"/>
      <c r="R63" s="26" t="str">
        <f t="shared" si="0"/>
        <v/>
      </c>
      <c r="S63" s="27" t="str">
        <f t="shared" si="1"/>
        <v/>
      </c>
      <c r="T63" s="27" t="str">
        <f t="shared" si="2"/>
        <v/>
      </c>
      <c r="U63" s="28" t="str">
        <f t="shared" si="3"/>
        <v/>
      </c>
    </row>
    <row r="64" spans="2:21">
      <c r="B64" s="19"/>
      <c r="C64" s="20"/>
      <c r="D64" s="21"/>
      <c r="E64" s="102"/>
      <c r="F64" s="22"/>
      <c r="G64" s="20"/>
      <c r="H64" s="21"/>
      <c r="I64" s="106"/>
      <c r="J64" s="21"/>
      <c r="K64" s="21"/>
      <c r="L64" s="21"/>
      <c r="M64" s="21"/>
      <c r="N64" s="23"/>
      <c r="O64" s="21"/>
      <c r="P64" s="23"/>
      <c r="Q64" s="25"/>
      <c r="R64" s="26" t="str">
        <f t="shared" si="0"/>
        <v/>
      </c>
      <c r="S64" s="27" t="str">
        <f t="shared" si="1"/>
        <v/>
      </c>
      <c r="T64" s="27" t="str">
        <f t="shared" si="2"/>
        <v/>
      </c>
      <c r="U64" s="28" t="str">
        <f t="shared" si="3"/>
        <v/>
      </c>
    </row>
    <row r="65" spans="2:21">
      <c r="B65" s="19"/>
      <c r="C65" s="20"/>
      <c r="D65" s="21"/>
      <c r="E65" s="102"/>
      <c r="F65" s="22"/>
      <c r="G65" s="20"/>
      <c r="H65" s="21"/>
      <c r="I65" s="106"/>
      <c r="J65" s="21"/>
      <c r="K65" s="21"/>
      <c r="L65" s="21"/>
      <c r="M65" s="21"/>
      <c r="N65" s="23"/>
      <c r="O65" s="21"/>
      <c r="P65" s="23"/>
      <c r="Q65" s="25"/>
      <c r="R65" s="26" t="str">
        <f t="shared" si="0"/>
        <v/>
      </c>
      <c r="S65" s="27" t="str">
        <f t="shared" si="1"/>
        <v/>
      </c>
      <c r="T65" s="27" t="str">
        <f t="shared" si="2"/>
        <v/>
      </c>
      <c r="U65" s="28" t="str">
        <f t="shared" si="3"/>
        <v/>
      </c>
    </row>
    <row r="66" spans="2:21">
      <c r="B66" s="19"/>
      <c r="C66" s="20"/>
      <c r="D66" s="21"/>
      <c r="E66" s="102"/>
      <c r="F66" s="22"/>
      <c r="G66" s="20"/>
      <c r="H66" s="21"/>
      <c r="I66" s="106"/>
      <c r="J66" s="21"/>
      <c r="K66" s="21"/>
      <c r="L66" s="21"/>
      <c r="M66" s="21"/>
      <c r="N66" s="23"/>
      <c r="O66" s="21"/>
      <c r="P66" s="23"/>
      <c r="Q66" s="25"/>
      <c r="R66" s="26" t="str">
        <f t="shared" si="0"/>
        <v/>
      </c>
      <c r="S66" s="27" t="str">
        <f t="shared" si="1"/>
        <v/>
      </c>
      <c r="T66" s="27" t="str">
        <f t="shared" si="2"/>
        <v/>
      </c>
      <c r="U66" s="28" t="str">
        <f t="shared" si="3"/>
        <v/>
      </c>
    </row>
    <row r="67" spans="2:21">
      <c r="B67" s="19"/>
      <c r="C67" s="20"/>
      <c r="D67" s="21"/>
      <c r="E67" s="102"/>
      <c r="F67" s="22"/>
      <c r="G67" s="20"/>
      <c r="H67" s="21"/>
      <c r="I67" s="106"/>
      <c r="J67" s="21"/>
      <c r="K67" s="21"/>
      <c r="L67" s="21"/>
      <c r="M67" s="21"/>
      <c r="N67" s="23"/>
      <c r="O67" s="21"/>
      <c r="P67" s="23"/>
      <c r="Q67" s="25"/>
      <c r="R67" s="26" t="str">
        <f t="shared" si="0"/>
        <v/>
      </c>
      <c r="S67" s="27" t="str">
        <f t="shared" si="1"/>
        <v/>
      </c>
      <c r="T67" s="27" t="str">
        <f t="shared" si="2"/>
        <v/>
      </c>
      <c r="U67" s="28" t="str">
        <f t="shared" si="3"/>
        <v/>
      </c>
    </row>
    <row r="68" spans="2:21">
      <c r="B68" s="19"/>
      <c r="C68" s="20"/>
      <c r="D68" s="21"/>
      <c r="E68" s="102"/>
      <c r="F68" s="22"/>
      <c r="G68" s="20"/>
      <c r="H68" s="21"/>
      <c r="I68" s="106"/>
      <c r="J68" s="21"/>
      <c r="K68" s="21"/>
      <c r="L68" s="21"/>
      <c r="M68" s="21"/>
      <c r="N68" s="23"/>
      <c r="O68" s="21"/>
      <c r="P68" s="23"/>
      <c r="Q68" s="25"/>
      <c r="R68" s="26" t="str">
        <f t="shared" ref="R68:R131" si="4">IF(ISERROR(VLOOKUP(F68,PoliceIdTypes,2)),"",VLOOKUP(F68,PoliceIdTypes,2))</f>
        <v/>
      </c>
      <c r="S68" s="27" t="str">
        <f t="shared" ref="S68:S131" si="5">IF(ISERROR(VLOOKUP(G68,Countries,2,0)),"",VLOOKUP(G68,Countries,2,0))</f>
        <v/>
      </c>
      <c r="T68" s="27" t="str">
        <f t="shared" ref="T68:T131" si="6">IF(ISERROR(VLOOKUP(K68,Categories,2,0)),"",VLOOKUP(K68,Categories,2,0))</f>
        <v/>
      </c>
      <c r="U68" s="28" t="str">
        <f t="shared" ref="U68:U131" si="7">IF(ISERROR(VLOOKUP(L68,Ranks,2,0)),"",VLOOKUP(L68,Ranks,2,0))</f>
        <v/>
      </c>
    </row>
    <row r="69" spans="2:21">
      <c r="B69" s="19"/>
      <c r="C69" s="20"/>
      <c r="D69" s="21"/>
      <c r="E69" s="102"/>
      <c r="F69" s="22"/>
      <c r="G69" s="20"/>
      <c r="H69" s="21"/>
      <c r="I69" s="106"/>
      <c r="J69" s="21"/>
      <c r="K69" s="21"/>
      <c r="L69" s="21"/>
      <c r="M69" s="21"/>
      <c r="N69" s="23"/>
      <c r="O69" s="21"/>
      <c r="P69" s="23"/>
      <c r="Q69" s="25"/>
      <c r="R69" s="26" t="str">
        <f t="shared" si="4"/>
        <v/>
      </c>
      <c r="S69" s="27" t="str">
        <f t="shared" si="5"/>
        <v/>
      </c>
      <c r="T69" s="27" t="str">
        <f t="shared" si="6"/>
        <v/>
      </c>
      <c r="U69" s="28" t="str">
        <f t="shared" si="7"/>
        <v/>
      </c>
    </row>
    <row r="70" spans="2:21">
      <c r="B70" s="19"/>
      <c r="C70" s="20"/>
      <c r="D70" s="21"/>
      <c r="E70" s="102"/>
      <c r="F70" s="22"/>
      <c r="G70" s="20"/>
      <c r="H70" s="21"/>
      <c r="I70" s="106"/>
      <c r="J70" s="21"/>
      <c r="K70" s="21"/>
      <c r="L70" s="21"/>
      <c r="M70" s="21"/>
      <c r="N70" s="23"/>
      <c r="O70" s="21"/>
      <c r="P70" s="23"/>
      <c r="Q70" s="25"/>
      <c r="R70" s="26" t="str">
        <f t="shared" si="4"/>
        <v/>
      </c>
      <c r="S70" s="27" t="str">
        <f t="shared" si="5"/>
        <v/>
      </c>
      <c r="T70" s="27" t="str">
        <f t="shared" si="6"/>
        <v/>
      </c>
      <c r="U70" s="28" t="str">
        <f t="shared" si="7"/>
        <v/>
      </c>
    </row>
    <row r="71" spans="2:21">
      <c r="B71" s="19"/>
      <c r="C71" s="20"/>
      <c r="D71" s="21"/>
      <c r="E71" s="102"/>
      <c r="F71" s="22"/>
      <c r="G71" s="20"/>
      <c r="H71" s="21"/>
      <c r="I71" s="106"/>
      <c r="J71" s="21"/>
      <c r="K71" s="21"/>
      <c r="L71" s="21"/>
      <c r="M71" s="21"/>
      <c r="N71" s="23"/>
      <c r="O71" s="21"/>
      <c r="P71" s="23"/>
      <c r="Q71" s="25"/>
      <c r="R71" s="26" t="str">
        <f t="shared" si="4"/>
        <v/>
      </c>
      <c r="S71" s="27" t="str">
        <f t="shared" si="5"/>
        <v/>
      </c>
      <c r="T71" s="27" t="str">
        <f t="shared" si="6"/>
        <v/>
      </c>
      <c r="U71" s="28" t="str">
        <f t="shared" si="7"/>
        <v/>
      </c>
    </row>
    <row r="72" spans="2:21">
      <c r="B72" s="19"/>
      <c r="C72" s="20"/>
      <c r="D72" s="21"/>
      <c r="E72" s="102"/>
      <c r="F72" s="22"/>
      <c r="G72" s="20"/>
      <c r="H72" s="21"/>
      <c r="I72" s="106"/>
      <c r="J72" s="21"/>
      <c r="K72" s="21"/>
      <c r="L72" s="21"/>
      <c r="M72" s="21"/>
      <c r="N72" s="23"/>
      <c r="O72" s="21"/>
      <c r="P72" s="23"/>
      <c r="Q72" s="25"/>
      <c r="R72" s="26" t="str">
        <f t="shared" si="4"/>
        <v/>
      </c>
      <c r="S72" s="27" t="str">
        <f t="shared" si="5"/>
        <v/>
      </c>
      <c r="T72" s="27" t="str">
        <f t="shared" si="6"/>
        <v/>
      </c>
      <c r="U72" s="28" t="str">
        <f t="shared" si="7"/>
        <v/>
      </c>
    </row>
    <row r="73" spans="2:21">
      <c r="B73" s="19"/>
      <c r="C73" s="20"/>
      <c r="D73" s="21"/>
      <c r="E73" s="102"/>
      <c r="F73" s="22"/>
      <c r="G73" s="20"/>
      <c r="H73" s="21"/>
      <c r="I73" s="106"/>
      <c r="J73" s="21"/>
      <c r="K73" s="21"/>
      <c r="L73" s="21"/>
      <c r="M73" s="21"/>
      <c r="N73" s="23"/>
      <c r="O73" s="21"/>
      <c r="P73" s="23"/>
      <c r="Q73" s="25"/>
      <c r="R73" s="26" t="str">
        <f t="shared" si="4"/>
        <v/>
      </c>
      <c r="S73" s="27" t="str">
        <f t="shared" si="5"/>
        <v/>
      </c>
      <c r="T73" s="27" t="str">
        <f t="shared" si="6"/>
        <v/>
      </c>
      <c r="U73" s="28" t="str">
        <f t="shared" si="7"/>
        <v/>
      </c>
    </row>
    <row r="74" spans="2:21">
      <c r="B74" s="19"/>
      <c r="C74" s="20"/>
      <c r="D74" s="21"/>
      <c r="E74" s="102"/>
      <c r="F74" s="22"/>
      <c r="G74" s="20"/>
      <c r="H74" s="21"/>
      <c r="I74" s="106"/>
      <c r="J74" s="21"/>
      <c r="K74" s="21"/>
      <c r="L74" s="21"/>
      <c r="M74" s="21"/>
      <c r="N74" s="23"/>
      <c r="O74" s="21"/>
      <c r="P74" s="23"/>
      <c r="Q74" s="25"/>
      <c r="R74" s="26" t="str">
        <f t="shared" si="4"/>
        <v/>
      </c>
      <c r="S74" s="27" t="str">
        <f t="shared" si="5"/>
        <v/>
      </c>
      <c r="T74" s="27" t="str">
        <f t="shared" si="6"/>
        <v/>
      </c>
      <c r="U74" s="28" t="str">
        <f t="shared" si="7"/>
        <v/>
      </c>
    </row>
    <row r="75" spans="2:21">
      <c r="B75" s="19"/>
      <c r="C75" s="20"/>
      <c r="D75" s="21"/>
      <c r="E75" s="102"/>
      <c r="F75" s="22"/>
      <c r="G75" s="20"/>
      <c r="H75" s="21"/>
      <c r="I75" s="106"/>
      <c r="J75" s="21"/>
      <c r="K75" s="21"/>
      <c r="L75" s="21"/>
      <c r="M75" s="21"/>
      <c r="N75" s="23"/>
      <c r="O75" s="21"/>
      <c r="P75" s="23"/>
      <c r="Q75" s="25"/>
      <c r="R75" s="26" t="str">
        <f t="shared" si="4"/>
        <v/>
      </c>
      <c r="S75" s="27" t="str">
        <f t="shared" si="5"/>
        <v/>
      </c>
      <c r="T75" s="27" t="str">
        <f t="shared" si="6"/>
        <v/>
      </c>
      <c r="U75" s="28" t="str">
        <f t="shared" si="7"/>
        <v/>
      </c>
    </row>
    <row r="76" spans="2:21">
      <c r="B76" s="19"/>
      <c r="C76" s="20"/>
      <c r="D76" s="21"/>
      <c r="E76" s="102"/>
      <c r="F76" s="22"/>
      <c r="G76" s="20"/>
      <c r="H76" s="21"/>
      <c r="I76" s="106"/>
      <c r="J76" s="21"/>
      <c r="K76" s="21"/>
      <c r="L76" s="21"/>
      <c r="M76" s="21"/>
      <c r="N76" s="23"/>
      <c r="O76" s="21"/>
      <c r="P76" s="23"/>
      <c r="Q76" s="25"/>
      <c r="R76" s="26" t="str">
        <f t="shared" si="4"/>
        <v/>
      </c>
      <c r="S76" s="27" t="str">
        <f t="shared" si="5"/>
        <v/>
      </c>
      <c r="T76" s="27" t="str">
        <f t="shared" si="6"/>
        <v/>
      </c>
      <c r="U76" s="28" t="str">
        <f t="shared" si="7"/>
        <v/>
      </c>
    </row>
    <row r="77" spans="2:21">
      <c r="B77" s="19"/>
      <c r="C77" s="20"/>
      <c r="D77" s="21"/>
      <c r="E77" s="102"/>
      <c r="F77" s="22"/>
      <c r="G77" s="20"/>
      <c r="H77" s="21"/>
      <c r="I77" s="106"/>
      <c r="J77" s="21"/>
      <c r="K77" s="21"/>
      <c r="L77" s="21"/>
      <c r="M77" s="21"/>
      <c r="N77" s="23"/>
      <c r="O77" s="21"/>
      <c r="P77" s="23"/>
      <c r="Q77" s="25"/>
      <c r="R77" s="26" t="str">
        <f t="shared" si="4"/>
        <v/>
      </c>
      <c r="S77" s="27" t="str">
        <f t="shared" si="5"/>
        <v/>
      </c>
      <c r="T77" s="27" t="str">
        <f t="shared" si="6"/>
        <v/>
      </c>
      <c r="U77" s="28" t="str">
        <f t="shared" si="7"/>
        <v/>
      </c>
    </row>
    <row r="78" spans="2:21">
      <c r="B78" s="19"/>
      <c r="C78" s="20"/>
      <c r="D78" s="21"/>
      <c r="E78" s="102"/>
      <c r="F78" s="22"/>
      <c r="G78" s="20"/>
      <c r="H78" s="21"/>
      <c r="I78" s="106"/>
      <c r="J78" s="21"/>
      <c r="K78" s="21"/>
      <c r="L78" s="21"/>
      <c r="M78" s="21"/>
      <c r="N78" s="23"/>
      <c r="O78" s="21"/>
      <c r="P78" s="23"/>
      <c r="Q78" s="25"/>
      <c r="R78" s="26" t="str">
        <f t="shared" si="4"/>
        <v/>
      </c>
      <c r="S78" s="27" t="str">
        <f t="shared" si="5"/>
        <v/>
      </c>
      <c r="T78" s="27" t="str">
        <f t="shared" si="6"/>
        <v/>
      </c>
      <c r="U78" s="28" t="str">
        <f t="shared" si="7"/>
        <v/>
      </c>
    </row>
    <row r="79" spans="2:21">
      <c r="B79" s="19"/>
      <c r="C79" s="20"/>
      <c r="D79" s="21"/>
      <c r="E79" s="102"/>
      <c r="F79" s="22"/>
      <c r="G79" s="20"/>
      <c r="H79" s="21"/>
      <c r="I79" s="106"/>
      <c r="J79" s="21"/>
      <c r="K79" s="21"/>
      <c r="L79" s="21"/>
      <c r="M79" s="21"/>
      <c r="N79" s="23"/>
      <c r="O79" s="21"/>
      <c r="P79" s="23"/>
      <c r="Q79" s="25"/>
      <c r="R79" s="26" t="str">
        <f t="shared" si="4"/>
        <v/>
      </c>
      <c r="S79" s="27" t="str">
        <f t="shared" si="5"/>
        <v/>
      </c>
      <c r="T79" s="27" t="str">
        <f t="shared" si="6"/>
        <v/>
      </c>
      <c r="U79" s="28" t="str">
        <f t="shared" si="7"/>
        <v/>
      </c>
    </row>
    <row r="80" spans="2:21">
      <c r="B80" s="19"/>
      <c r="C80" s="20"/>
      <c r="D80" s="21"/>
      <c r="E80" s="102"/>
      <c r="F80" s="22"/>
      <c r="G80" s="20"/>
      <c r="H80" s="21"/>
      <c r="I80" s="106"/>
      <c r="J80" s="21"/>
      <c r="K80" s="21"/>
      <c r="L80" s="21"/>
      <c r="M80" s="21"/>
      <c r="N80" s="23"/>
      <c r="O80" s="21"/>
      <c r="P80" s="23"/>
      <c r="Q80" s="25"/>
      <c r="R80" s="26" t="str">
        <f t="shared" si="4"/>
        <v/>
      </c>
      <c r="S80" s="27" t="str">
        <f t="shared" si="5"/>
        <v/>
      </c>
      <c r="T80" s="27" t="str">
        <f t="shared" si="6"/>
        <v/>
      </c>
      <c r="U80" s="28" t="str">
        <f t="shared" si="7"/>
        <v/>
      </c>
    </row>
    <row r="81" spans="2:21">
      <c r="B81" s="19"/>
      <c r="C81" s="20"/>
      <c r="D81" s="21"/>
      <c r="E81" s="102"/>
      <c r="F81" s="22"/>
      <c r="G81" s="20"/>
      <c r="H81" s="21"/>
      <c r="I81" s="106"/>
      <c r="J81" s="21"/>
      <c r="K81" s="21"/>
      <c r="L81" s="21"/>
      <c r="M81" s="21"/>
      <c r="N81" s="23"/>
      <c r="O81" s="21"/>
      <c r="P81" s="23"/>
      <c r="Q81" s="25"/>
      <c r="R81" s="26" t="str">
        <f t="shared" si="4"/>
        <v/>
      </c>
      <c r="S81" s="27" t="str">
        <f t="shared" si="5"/>
        <v/>
      </c>
      <c r="T81" s="27" t="str">
        <f t="shared" si="6"/>
        <v/>
      </c>
      <c r="U81" s="28" t="str">
        <f t="shared" si="7"/>
        <v/>
      </c>
    </row>
    <row r="82" spans="2:21">
      <c r="B82" s="19"/>
      <c r="C82" s="20"/>
      <c r="D82" s="21"/>
      <c r="E82" s="102"/>
      <c r="F82" s="22"/>
      <c r="G82" s="20"/>
      <c r="H82" s="21"/>
      <c r="I82" s="106"/>
      <c r="J82" s="21"/>
      <c r="K82" s="21"/>
      <c r="L82" s="21"/>
      <c r="M82" s="21"/>
      <c r="N82" s="23"/>
      <c r="O82" s="21"/>
      <c r="P82" s="23"/>
      <c r="Q82" s="25"/>
      <c r="R82" s="26" t="str">
        <f t="shared" si="4"/>
        <v/>
      </c>
      <c r="S82" s="27" t="str">
        <f t="shared" si="5"/>
        <v/>
      </c>
      <c r="T82" s="27" t="str">
        <f t="shared" si="6"/>
        <v/>
      </c>
      <c r="U82" s="28" t="str">
        <f t="shared" si="7"/>
        <v/>
      </c>
    </row>
    <row r="83" spans="2:21">
      <c r="B83" s="19"/>
      <c r="C83" s="20"/>
      <c r="D83" s="21"/>
      <c r="E83" s="102"/>
      <c r="F83" s="22"/>
      <c r="G83" s="20"/>
      <c r="H83" s="21"/>
      <c r="I83" s="106"/>
      <c r="J83" s="21"/>
      <c r="K83" s="21"/>
      <c r="L83" s="21"/>
      <c r="M83" s="21"/>
      <c r="N83" s="23"/>
      <c r="O83" s="21"/>
      <c r="P83" s="23"/>
      <c r="Q83" s="25"/>
      <c r="R83" s="26" t="str">
        <f t="shared" si="4"/>
        <v/>
      </c>
      <c r="S83" s="27" t="str">
        <f t="shared" si="5"/>
        <v/>
      </c>
      <c r="T83" s="27" t="str">
        <f t="shared" si="6"/>
        <v/>
      </c>
      <c r="U83" s="28" t="str">
        <f t="shared" si="7"/>
        <v/>
      </c>
    </row>
    <row r="84" spans="2:21">
      <c r="B84" s="19"/>
      <c r="C84" s="20"/>
      <c r="D84" s="21"/>
      <c r="E84" s="102"/>
      <c r="F84" s="22"/>
      <c r="G84" s="20"/>
      <c r="H84" s="21"/>
      <c r="I84" s="106"/>
      <c r="J84" s="21"/>
      <c r="K84" s="21"/>
      <c r="L84" s="21"/>
      <c r="M84" s="21"/>
      <c r="N84" s="23"/>
      <c r="O84" s="21"/>
      <c r="P84" s="23"/>
      <c r="Q84" s="25"/>
      <c r="R84" s="26" t="str">
        <f t="shared" si="4"/>
        <v/>
      </c>
      <c r="S84" s="27" t="str">
        <f t="shared" si="5"/>
        <v/>
      </c>
      <c r="T84" s="27" t="str">
        <f t="shared" si="6"/>
        <v/>
      </c>
      <c r="U84" s="28" t="str">
        <f t="shared" si="7"/>
        <v/>
      </c>
    </row>
    <row r="85" spans="2:21">
      <c r="B85" s="19"/>
      <c r="C85" s="20"/>
      <c r="D85" s="21"/>
      <c r="E85" s="102"/>
      <c r="F85" s="22"/>
      <c r="G85" s="20"/>
      <c r="H85" s="21"/>
      <c r="I85" s="106"/>
      <c r="J85" s="21"/>
      <c r="K85" s="21"/>
      <c r="L85" s="21"/>
      <c r="M85" s="21"/>
      <c r="N85" s="23"/>
      <c r="O85" s="21"/>
      <c r="P85" s="23"/>
      <c r="Q85" s="25"/>
      <c r="R85" s="26" t="str">
        <f t="shared" si="4"/>
        <v/>
      </c>
      <c r="S85" s="27" t="str">
        <f t="shared" si="5"/>
        <v/>
      </c>
      <c r="T85" s="27" t="str">
        <f t="shared" si="6"/>
        <v/>
      </c>
      <c r="U85" s="28" t="str">
        <f t="shared" si="7"/>
        <v/>
      </c>
    </row>
    <row r="86" spans="2:21">
      <c r="B86" s="19"/>
      <c r="C86" s="20"/>
      <c r="D86" s="21"/>
      <c r="E86" s="102"/>
      <c r="F86" s="22"/>
      <c r="G86" s="20"/>
      <c r="H86" s="21"/>
      <c r="I86" s="106"/>
      <c r="J86" s="21"/>
      <c r="K86" s="21"/>
      <c r="L86" s="21"/>
      <c r="M86" s="21"/>
      <c r="N86" s="23"/>
      <c r="O86" s="21"/>
      <c r="P86" s="23"/>
      <c r="Q86" s="25"/>
      <c r="R86" s="26" t="str">
        <f t="shared" si="4"/>
        <v/>
      </c>
      <c r="S86" s="27" t="str">
        <f t="shared" si="5"/>
        <v/>
      </c>
      <c r="T86" s="27" t="str">
        <f t="shared" si="6"/>
        <v/>
      </c>
      <c r="U86" s="28" t="str">
        <f t="shared" si="7"/>
        <v/>
      </c>
    </row>
    <row r="87" spans="2:21">
      <c r="B87" s="19"/>
      <c r="C87" s="20"/>
      <c r="D87" s="21"/>
      <c r="E87" s="102"/>
      <c r="F87" s="22"/>
      <c r="G87" s="20"/>
      <c r="H87" s="21"/>
      <c r="I87" s="106"/>
      <c r="J87" s="21"/>
      <c r="K87" s="21"/>
      <c r="L87" s="21"/>
      <c r="M87" s="21"/>
      <c r="N87" s="23"/>
      <c r="O87" s="21"/>
      <c r="P87" s="23"/>
      <c r="Q87" s="25"/>
      <c r="R87" s="26" t="str">
        <f t="shared" si="4"/>
        <v/>
      </c>
      <c r="S87" s="27" t="str">
        <f t="shared" si="5"/>
        <v/>
      </c>
      <c r="T87" s="27" t="str">
        <f t="shared" si="6"/>
        <v/>
      </c>
      <c r="U87" s="28" t="str">
        <f t="shared" si="7"/>
        <v/>
      </c>
    </row>
    <row r="88" spans="2:21">
      <c r="B88" s="19"/>
      <c r="C88" s="20"/>
      <c r="D88" s="21"/>
      <c r="E88" s="102"/>
      <c r="F88" s="22"/>
      <c r="G88" s="20"/>
      <c r="H88" s="21"/>
      <c r="I88" s="106"/>
      <c r="J88" s="21"/>
      <c r="K88" s="21"/>
      <c r="L88" s="21"/>
      <c r="M88" s="21"/>
      <c r="N88" s="23"/>
      <c r="O88" s="21"/>
      <c r="P88" s="23"/>
      <c r="Q88" s="25"/>
      <c r="R88" s="26" t="str">
        <f t="shared" si="4"/>
        <v/>
      </c>
      <c r="S88" s="27" t="str">
        <f t="shared" si="5"/>
        <v/>
      </c>
      <c r="T88" s="27" t="str">
        <f t="shared" si="6"/>
        <v/>
      </c>
      <c r="U88" s="28" t="str">
        <f t="shared" si="7"/>
        <v/>
      </c>
    </row>
    <row r="89" spans="2:21">
      <c r="B89" s="19"/>
      <c r="C89" s="20"/>
      <c r="D89" s="21"/>
      <c r="E89" s="102"/>
      <c r="F89" s="22"/>
      <c r="G89" s="20"/>
      <c r="H89" s="21"/>
      <c r="I89" s="106"/>
      <c r="J89" s="21"/>
      <c r="K89" s="21"/>
      <c r="L89" s="21"/>
      <c r="M89" s="21"/>
      <c r="N89" s="23"/>
      <c r="O89" s="21"/>
      <c r="P89" s="23"/>
      <c r="Q89" s="25"/>
      <c r="R89" s="26" t="str">
        <f t="shared" si="4"/>
        <v/>
      </c>
      <c r="S89" s="27" t="str">
        <f t="shared" si="5"/>
        <v/>
      </c>
      <c r="T89" s="27" t="str">
        <f t="shared" si="6"/>
        <v/>
      </c>
      <c r="U89" s="28" t="str">
        <f t="shared" si="7"/>
        <v/>
      </c>
    </row>
    <row r="90" spans="2:21">
      <c r="B90" s="19"/>
      <c r="C90" s="20"/>
      <c r="D90" s="21"/>
      <c r="E90" s="102"/>
      <c r="F90" s="22"/>
      <c r="G90" s="20"/>
      <c r="H90" s="21"/>
      <c r="I90" s="106"/>
      <c r="J90" s="21"/>
      <c r="K90" s="21"/>
      <c r="L90" s="21"/>
      <c r="M90" s="21"/>
      <c r="N90" s="23"/>
      <c r="O90" s="21"/>
      <c r="P90" s="23"/>
      <c r="Q90" s="25"/>
      <c r="R90" s="26" t="str">
        <f t="shared" si="4"/>
        <v/>
      </c>
      <c r="S90" s="27" t="str">
        <f t="shared" si="5"/>
        <v/>
      </c>
      <c r="T90" s="27" t="str">
        <f t="shared" si="6"/>
        <v/>
      </c>
      <c r="U90" s="28" t="str">
        <f t="shared" si="7"/>
        <v/>
      </c>
    </row>
    <row r="91" spans="2:21">
      <c r="B91" s="19"/>
      <c r="C91" s="20"/>
      <c r="D91" s="21"/>
      <c r="E91" s="102"/>
      <c r="F91" s="22"/>
      <c r="G91" s="20"/>
      <c r="H91" s="21"/>
      <c r="I91" s="106"/>
      <c r="J91" s="21"/>
      <c r="K91" s="21"/>
      <c r="L91" s="21"/>
      <c r="M91" s="21"/>
      <c r="N91" s="23"/>
      <c r="O91" s="21"/>
      <c r="P91" s="23"/>
      <c r="Q91" s="25"/>
      <c r="R91" s="26" t="str">
        <f t="shared" si="4"/>
        <v/>
      </c>
      <c r="S91" s="27" t="str">
        <f t="shared" si="5"/>
        <v/>
      </c>
      <c r="T91" s="27" t="str">
        <f t="shared" si="6"/>
        <v/>
      </c>
      <c r="U91" s="28" t="str">
        <f t="shared" si="7"/>
        <v/>
      </c>
    </row>
    <row r="92" spans="2:21">
      <c r="B92" s="19"/>
      <c r="C92" s="20"/>
      <c r="D92" s="21"/>
      <c r="E92" s="102"/>
      <c r="F92" s="22"/>
      <c r="G92" s="20"/>
      <c r="H92" s="21"/>
      <c r="I92" s="106"/>
      <c r="J92" s="21"/>
      <c r="K92" s="21"/>
      <c r="L92" s="21"/>
      <c r="M92" s="21"/>
      <c r="N92" s="23"/>
      <c r="O92" s="21"/>
      <c r="P92" s="23"/>
      <c r="Q92" s="25"/>
      <c r="R92" s="26" t="str">
        <f t="shared" si="4"/>
        <v/>
      </c>
      <c r="S92" s="27" t="str">
        <f t="shared" si="5"/>
        <v/>
      </c>
      <c r="T92" s="27" t="str">
        <f t="shared" si="6"/>
        <v/>
      </c>
      <c r="U92" s="28" t="str">
        <f t="shared" si="7"/>
        <v/>
      </c>
    </row>
    <row r="93" spans="2:21">
      <c r="B93" s="19"/>
      <c r="C93" s="20"/>
      <c r="D93" s="21"/>
      <c r="E93" s="102"/>
      <c r="F93" s="22"/>
      <c r="G93" s="20"/>
      <c r="H93" s="21"/>
      <c r="I93" s="106"/>
      <c r="J93" s="21"/>
      <c r="K93" s="21"/>
      <c r="L93" s="21"/>
      <c r="M93" s="21"/>
      <c r="N93" s="23"/>
      <c r="O93" s="21"/>
      <c r="P93" s="23"/>
      <c r="Q93" s="25"/>
      <c r="R93" s="26" t="str">
        <f t="shared" si="4"/>
        <v/>
      </c>
      <c r="S93" s="27" t="str">
        <f t="shared" si="5"/>
        <v/>
      </c>
      <c r="T93" s="27" t="str">
        <f t="shared" si="6"/>
        <v/>
      </c>
      <c r="U93" s="28" t="str">
        <f t="shared" si="7"/>
        <v/>
      </c>
    </row>
    <row r="94" spans="2:21">
      <c r="B94" s="19"/>
      <c r="C94" s="20"/>
      <c r="D94" s="21"/>
      <c r="E94" s="102"/>
      <c r="F94" s="22"/>
      <c r="G94" s="20"/>
      <c r="H94" s="21"/>
      <c r="I94" s="106"/>
      <c r="J94" s="21"/>
      <c r="K94" s="21"/>
      <c r="L94" s="21"/>
      <c r="M94" s="21"/>
      <c r="N94" s="23"/>
      <c r="O94" s="21"/>
      <c r="P94" s="23"/>
      <c r="Q94" s="25"/>
      <c r="R94" s="26" t="str">
        <f t="shared" si="4"/>
        <v/>
      </c>
      <c r="S94" s="27" t="str">
        <f t="shared" si="5"/>
        <v/>
      </c>
      <c r="T94" s="27" t="str">
        <f t="shared" si="6"/>
        <v/>
      </c>
      <c r="U94" s="28" t="str">
        <f t="shared" si="7"/>
        <v/>
      </c>
    </row>
    <row r="95" spans="2:21">
      <c r="B95" s="19"/>
      <c r="C95" s="20"/>
      <c r="D95" s="21"/>
      <c r="E95" s="102"/>
      <c r="F95" s="22"/>
      <c r="G95" s="20"/>
      <c r="H95" s="21"/>
      <c r="I95" s="106"/>
      <c r="J95" s="21"/>
      <c r="K95" s="21"/>
      <c r="L95" s="21"/>
      <c r="M95" s="21"/>
      <c r="N95" s="23"/>
      <c r="O95" s="21"/>
      <c r="P95" s="23"/>
      <c r="Q95" s="25"/>
      <c r="R95" s="26" t="str">
        <f t="shared" si="4"/>
        <v/>
      </c>
      <c r="S95" s="27" t="str">
        <f t="shared" si="5"/>
        <v/>
      </c>
      <c r="T95" s="27" t="str">
        <f t="shared" si="6"/>
        <v/>
      </c>
      <c r="U95" s="28" t="str">
        <f t="shared" si="7"/>
        <v/>
      </c>
    </row>
    <row r="96" spans="2:21">
      <c r="B96" s="19"/>
      <c r="C96" s="20"/>
      <c r="D96" s="21"/>
      <c r="E96" s="102"/>
      <c r="F96" s="22"/>
      <c r="G96" s="20"/>
      <c r="H96" s="21"/>
      <c r="I96" s="106"/>
      <c r="J96" s="21"/>
      <c r="K96" s="21"/>
      <c r="L96" s="21"/>
      <c r="M96" s="21"/>
      <c r="N96" s="23"/>
      <c r="O96" s="21"/>
      <c r="P96" s="23"/>
      <c r="Q96" s="25"/>
      <c r="R96" s="26" t="str">
        <f t="shared" si="4"/>
        <v/>
      </c>
      <c r="S96" s="27" t="str">
        <f t="shared" si="5"/>
        <v/>
      </c>
      <c r="T96" s="27" t="str">
        <f t="shared" si="6"/>
        <v/>
      </c>
      <c r="U96" s="28" t="str">
        <f t="shared" si="7"/>
        <v/>
      </c>
    </row>
    <row r="97" spans="2:21">
      <c r="B97" s="19"/>
      <c r="C97" s="20"/>
      <c r="D97" s="21"/>
      <c r="E97" s="102"/>
      <c r="F97" s="22"/>
      <c r="G97" s="20"/>
      <c r="H97" s="21"/>
      <c r="I97" s="106"/>
      <c r="J97" s="21"/>
      <c r="K97" s="21"/>
      <c r="L97" s="21"/>
      <c r="M97" s="21"/>
      <c r="N97" s="23"/>
      <c r="O97" s="21"/>
      <c r="P97" s="23"/>
      <c r="Q97" s="25"/>
      <c r="R97" s="26" t="str">
        <f t="shared" si="4"/>
        <v/>
      </c>
      <c r="S97" s="27" t="str">
        <f t="shared" si="5"/>
        <v/>
      </c>
      <c r="T97" s="27" t="str">
        <f t="shared" si="6"/>
        <v/>
      </c>
      <c r="U97" s="28" t="str">
        <f t="shared" si="7"/>
        <v/>
      </c>
    </row>
    <row r="98" spans="2:21">
      <c r="B98" s="19"/>
      <c r="C98" s="20"/>
      <c r="D98" s="21"/>
      <c r="E98" s="102"/>
      <c r="F98" s="22"/>
      <c r="G98" s="20"/>
      <c r="H98" s="21"/>
      <c r="I98" s="106"/>
      <c r="J98" s="21"/>
      <c r="K98" s="21"/>
      <c r="L98" s="21"/>
      <c r="M98" s="21"/>
      <c r="N98" s="23"/>
      <c r="O98" s="21"/>
      <c r="P98" s="23"/>
      <c r="Q98" s="25"/>
      <c r="R98" s="26" t="str">
        <f t="shared" si="4"/>
        <v/>
      </c>
      <c r="S98" s="27" t="str">
        <f t="shared" si="5"/>
        <v/>
      </c>
      <c r="T98" s="27" t="str">
        <f t="shared" si="6"/>
        <v/>
      </c>
      <c r="U98" s="28" t="str">
        <f t="shared" si="7"/>
        <v/>
      </c>
    </row>
    <row r="99" spans="2:21">
      <c r="B99" s="19"/>
      <c r="C99" s="20"/>
      <c r="D99" s="21"/>
      <c r="E99" s="102"/>
      <c r="F99" s="22"/>
      <c r="G99" s="20"/>
      <c r="H99" s="21"/>
      <c r="I99" s="106"/>
      <c r="J99" s="21"/>
      <c r="K99" s="21"/>
      <c r="L99" s="21"/>
      <c r="M99" s="21"/>
      <c r="N99" s="23"/>
      <c r="O99" s="21"/>
      <c r="P99" s="23"/>
      <c r="Q99" s="25"/>
      <c r="R99" s="26" t="str">
        <f t="shared" si="4"/>
        <v/>
      </c>
      <c r="S99" s="27" t="str">
        <f t="shared" si="5"/>
        <v/>
      </c>
      <c r="T99" s="27" t="str">
        <f t="shared" si="6"/>
        <v/>
      </c>
      <c r="U99" s="28" t="str">
        <f t="shared" si="7"/>
        <v/>
      </c>
    </row>
    <row r="100" spans="2:21">
      <c r="B100" s="19"/>
      <c r="C100" s="20"/>
      <c r="D100" s="21"/>
      <c r="E100" s="102"/>
      <c r="F100" s="22"/>
      <c r="G100" s="20"/>
      <c r="H100" s="21"/>
      <c r="I100" s="106"/>
      <c r="J100" s="21"/>
      <c r="K100" s="21"/>
      <c r="L100" s="21"/>
      <c r="M100" s="21"/>
      <c r="N100" s="23"/>
      <c r="O100" s="21"/>
      <c r="P100" s="23"/>
      <c r="Q100" s="25"/>
      <c r="R100" s="26" t="str">
        <f t="shared" si="4"/>
        <v/>
      </c>
      <c r="S100" s="27" t="str">
        <f t="shared" si="5"/>
        <v/>
      </c>
      <c r="T100" s="27" t="str">
        <f t="shared" si="6"/>
        <v/>
      </c>
      <c r="U100" s="28" t="str">
        <f t="shared" si="7"/>
        <v/>
      </c>
    </row>
    <row r="101" spans="2:21">
      <c r="B101" s="19"/>
      <c r="C101" s="20"/>
      <c r="D101" s="21"/>
      <c r="E101" s="102"/>
      <c r="F101" s="22"/>
      <c r="G101" s="20"/>
      <c r="H101" s="21"/>
      <c r="I101" s="106"/>
      <c r="J101" s="21"/>
      <c r="K101" s="21"/>
      <c r="L101" s="21"/>
      <c r="M101" s="21"/>
      <c r="N101" s="23"/>
      <c r="O101" s="21"/>
      <c r="P101" s="23"/>
      <c r="Q101" s="25"/>
      <c r="R101" s="26" t="str">
        <f t="shared" si="4"/>
        <v/>
      </c>
      <c r="S101" s="27" t="str">
        <f t="shared" si="5"/>
        <v/>
      </c>
      <c r="T101" s="27" t="str">
        <f t="shared" si="6"/>
        <v/>
      </c>
      <c r="U101" s="28" t="str">
        <f t="shared" si="7"/>
        <v/>
      </c>
    </row>
    <row r="102" spans="2:21">
      <c r="B102" s="19"/>
      <c r="C102" s="20"/>
      <c r="D102" s="21"/>
      <c r="E102" s="102"/>
      <c r="F102" s="22"/>
      <c r="G102" s="20"/>
      <c r="H102" s="21"/>
      <c r="I102" s="106"/>
      <c r="J102" s="21"/>
      <c r="K102" s="21"/>
      <c r="L102" s="21"/>
      <c r="M102" s="21"/>
      <c r="N102" s="23"/>
      <c r="O102" s="21"/>
      <c r="P102" s="23"/>
      <c r="Q102" s="25"/>
      <c r="R102" s="26" t="str">
        <f t="shared" si="4"/>
        <v/>
      </c>
      <c r="S102" s="27" t="str">
        <f t="shared" si="5"/>
        <v/>
      </c>
      <c r="T102" s="27" t="str">
        <f t="shared" si="6"/>
        <v/>
      </c>
      <c r="U102" s="28" t="str">
        <f t="shared" si="7"/>
        <v/>
      </c>
    </row>
    <row r="103" spans="2:21">
      <c r="B103" s="19"/>
      <c r="C103" s="20"/>
      <c r="D103" s="21"/>
      <c r="E103" s="102"/>
      <c r="F103" s="22"/>
      <c r="G103" s="20"/>
      <c r="H103" s="21"/>
      <c r="I103" s="106"/>
      <c r="J103" s="21"/>
      <c r="K103" s="21"/>
      <c r="L103" s="21"/>
      <c r="M103" s="21"/>
      <c r="N103" s="23"/>
      <c r="O103" s="21"/>
      <c r="P103" s="23"/>
      <c r="Q103" s="25"/>
      <c r="R103" s="26" t="str">
        <f t="shared" si="4"/>
        <v/>
      </c>
      <c r="S103" s="27" t="str">
        <f t="shared" si="5"/>
        <v/>
      </c>
      <c r="T103" s="27" t="str">
        <f t="shared" si="6"/>
        <v/>
      </c>
      <c r="U103" s="28" t="str">
        <f t="shared" si="7"/>
        <v/>
      </c>
    </row>
    <row r="104" spans="2:21">
      <c r="B104" s="19"/>
      <c r="C104" s="20"/>
      <c r="D104" s="21"/>
      <c r="E104" s="102"/>
      <c r="F104" s="22"/>
      <c r="G104" s="20"/>
      <c r="H104" s="21"/>
      <c r="I104" s="106"/>
      <c r="J104" s="21"/>
      <c r="K104" s="21"/>
      <c r="L104" s="21"/>
      <c r="M104" s="21"/>
      <c r="N104" s="23"/>
      <c r="O104" s="21"/>
      <c r="P104" s="23"/>
      <c r="Q104" s="25"/>
      <c r="R104" s="26" t="str">
        <f t="shared" si="4"/>
        <v/>
      </c>
      <c r="S104" s="27" t="str">
        <f t="shared" si="5"/>
        <v/>
      </c>
      <c r="T104" s="27" t="str">
        <f t="shared" si="6"/>
        <v/>
      </c>
      <c r="U104" s="28" t="str">
        <f t="shared" si="7"/>
        <v/>
      </c>
    </row>
    <row r="105" spans="2:21">
      <c r="B105" s="19"/>
      <c r="C105" s="20"/>
      <c r="D105" s="21"/>
      <c r="E105" s="102"/>
      <c r="F105" s="22"/>
      <c r="G105" s="20"/>
      <c r="H105" s="21"/>
      <c r="I105" s="106"/>
      <c r="J105" s="21"/>
      <c r="K105" s="21"/>
      <c r="L105" s="21"/>
      <c r="M105" s="21"/>
      <c r="N105" s="23"/>
      <c r="O105" s="21"/>
      <c r="P105" s="23"/>
      <c r="Q105" s="25"/>
      <c r="R105" s="26" t="str">
        <f t="shared" si="4"/>
        <v/>
      </c>
      <c r="S105" s="27" t="str">
        <f t="shared" si="5"/>
        <v/>
      </c>
      <c r="T105" s="27" t="str">
        <f t="shared" si="6"/>
        <v/>
      </c>
      <c r="U105" s="28" t="str">
        <f t="shared" si="7"/>
        <v/>
      </c>
    </row>
    <row r="106" spans="2:21">
      <c r="B106" s="19"/>
      <c r="C106" s="20"/>
      <c r="D106" s="21"/>
      <c r="E106" s="102"/>
      <c r="F106" s="22"/>
      <c r="G106" s="20"/>
      <c r="H106" s="21"/>
      <c r="I106" s="106"/>
      <c r="J106" s="21"/>
      <c r="K106" s="21"/>
      <c r="L106" s="21"/>
      <c r="M106" s="21"/>
      <c r="N106" s="23"/>
      <c r="O106" s="21"/>
      <c r="P106" s="23"/>
      <c r="Q106" s="25"/>
      <c r="R106" s="26" t="str">
        <f t="shared" si="4"/>
        <v/>
      </c>
      <c r="S106" s="27" t="str">
        <f t="shared" si="5"/>
        <v/>
      </c>
      <c r="T106" s="27" t="str">
        <f t="shared" si="6"/>
        <v/>
      </c>
      <c r="U106" s="28" t="str">
        <f t="shared" si="7"/>
        <v/>
      </c>
    </row>
    <row r="107" spans="2:21">
      <c r="B107" s="19"/>
      <c r="C107" s="20"/>
      <c r="D107" s="21"/>
      <c r="E107" s="102"/>
      <c r="F107" s="22"/>
      <c r="G107" s="20"/>
      <c r="H107" s="21"/>
      <c r="I107" s="106"/>
      <c r="J107" s="21"/>
      <c r="K107" s="21"/>
      <c r="L107" s="21"/>
      <c r="M107" s="21"/>
      <c r="N107" s="23"/>
      <c r="O107" s="21"/>
      <c r="P107" s="23"/>
      <c r="Q107" s="25"/>
      <c r="R107" s="26" t="str">
        <f t="shared" si="4"/>
        <v/>
      </c>
      <c r="S107" s="27" t="str">
        <f t="shared" si="5"/>
        <v/>
      </c>
      <c r="T107" s="27" t="str">
        <f t="shared" si="6"/>
        <v/>
      </c>
      <c r="U107" s="28" t="str">
        <f t="shared" si="7"/>
        <v/>
      </c>
    </row>
    <row r="108" spans="2:21">
      <c r="B108" s="19"/>
      <c r="C108" s="20"/>
      <c r="D108" s="21"/>
      <c r="E108" s="102"/>
      <c r="F108" s="22"/>
      <c r="G108" s="20"/>
      <c r="H108" s="21"/>
      <c r="I108" s="106"/>
      <c r="J108" s="21"/>
      <c r="K108" s="21"/>
      <c r="L108" s="21"/>
      <c r="M108" s="21"/>
      <c r="N108" s="23"/>
      <c r="O108" s="21"/>
      <c r="P108" s="23"/>
      <c r="Q108" s="25"/>
      <c r="R108" s="26" t="str">
        <f t="shared" si="4"/>
        <v/>
      </c>
      <c r="S108" s="27" t="str">
        <f t="shared" si="5"/>
        <v/>
      </c>
      <c r="T108" s="27" t="str">
        <f t="shared" si="6"/>
        <v/>
      </c>
      <c r="U108" s="28" t="str">
        <f t="shared" si="7"/>
        <v/>
      </c>
    </row>
    <row r="109" spans="2:21">
      <c r="B109" s="19"/>
      <c r="C109" s="20"/>
      <c r="D109" s="21"/>
      <c r="E109" s="102"/>
      <c r="F109" s="22"/>
      <c r="G109" s="20"/>
      <c r="H109" s="21"/>
      <c r="I109" s="106"/>
      <c r="J109" s="21"/>
      <c r="K109" s="21"/>
      <c r="L109" s="21"/>
      <c r="M109" s="21"/>
      <c r="N109" s="23"/>
      <c r="O109" s="21"/>
      <c r="P109" s="23"/>
      <c r="Q109" s="25"/>
      <c r="R109" s="26" t="str">
        <f t="shared" si="4"/>
        <v/>
      </c>
      <c r="S109" s="27" t="str">
        <f t="shared" si="5"/>
        <v/>
      </c>
      <c r="T109" s="27" t="str">
        <f t="shared" si="6"/>
        <v/>
      </c>
      <c r="U109" s="28" t="str">
        <f t="shared" si="7"/>
        <v/>
      </c>
    </row>
    <row r="110" spans="2:21">
      <c r="B110" s="19"/>
      <c r="C110" s="20"/>
      <c r="D110" s="21"/>
      <c r="E110" s="102"/>
      <c r="F110" s="22"/>
      <c r="G110" s="20"/>
      <c r="H110" s="21"/>
      <c r="I110" s="106"/>
      <c r="J110" s="21"/>
      <c r="K110" s="21"/>
      <c r="L110" s="21"/>
      <c r="M110" s="21"/>
      <c r="N110" s="23"/>
      <c r="O110" s="21"/>
      <c r="P110" s="23"/>
      <c r="Q110" s="25"/>
      <c r="R110" s="26" t="str">
        <f t="shared" si="4"/>
        <v/>
      </c>
      <c r="S110" s="27" t="str">
        <f t="shared" si="5"/>
        <v/>
      </c>
      <c r="T110" s="27" t="str">
        <f t="shared" si="6"/>
        <v/>
      </c>
      <c r="U110" s="28" t="str">
        <f t="shared" si="7"/>
        <v/>
      </c>
    </row>
    <row r="111" spans="2:21">
      <c r="B111" s="19"/>
      <c r="C111" s="20"/>
      <c r="D111" s="21"/>
      <c r="E111" s="102"/>
      <c r="F111" s="22"/>
      <c r="G111" s="20"/>
      <c r="H111" s="21"/>
      <c r="I111" s="106"/>
      <c r="J111" s="21"/>
      <c r="K111" s="21"/>
      <c r="L111" s="21"/>
      <c r="M111" s="21"/>
      <c r="N111" s="23"/>
      <c r="O111" s="21"/>
      <c r="P111" s="23"/>
      <c r="Q111" s="25"/>
      <c r="R111" s="26" t="str">
        <f t="shared" si="4"/>
        <v/>
      </c>
      <c r="S111" s="27" t="str">
        <f t="shared" si="5"/>
        <v/>
      </c>
      <c r="T111" s="27" t="str">
        <f t="shared" si="6"/>
        <v/>
      </c>
      <c r="U111" s="28" t="str">
        <f t="shared" si="7"/>
        <v/>
      </c>
    </row>
    <row r="112" spans="2:21">
      <c r="B112" s="19"/>
      <c r="C112" s="20"/>
      <c r="D112" s="21"/>
      <c r="E112" s="102"/>
      <c r="F112" s="22"/>
      <c r="G112" s="20"/>
      <c r="H112" s="21"/>
      <c r="I112" s="106"/>
      <c r="J112" s="21"/>
      <c r="K112" s="21"/>
      <c r="L112" s="21"/>
      <c r="M112" s="21"/>
      <c r="N112" s="23"/>
      <c r="O112" s="21"/>
      <c r="P112" s="23"/>
      <c r="Q112" s="25"/>
      <c r="R112" s="26" t="str">
        <f t="shared" si="4"/>
        <v/>
      </c>
      <c r="S112" s="27" t="str">
        <f t="shared" si="5"/>
        <v/>
      </c>
      <c r="T112" s="27" t="str">
        <f t="shared" si="6"/>
        <v/>
      </c>
      <c r="U112" s="28" t="str">
        <f t="shared" si="7"/>
        <v/>
      </c>
    </row>
    <row r="113" spans="2:21">
      <c r="B113" s="19"/>
      <c r="C113" s="20"/>
      <c r="D113" s="21"/>
      <c r="E113" s="102"/>
      <c r="F113" s="22"/>
      <c r="G113" s="20"/>
      <c r="H113" s="21"/>
      <c r="I113" s="106"/>
      <c r="J113" s="21"/>
      <c r="K113" s="21"/>
      <c r="L113" s="21"/>
      <c r="M113" s="21"/>
      <c r="N113" s="23"/>
      <c r="O113" s="21"/>
      <c r="P113" s="23"/>
      <c r="Q113" s="25"/>
      <c r="R113" s="26" t="str">
        <f t="shared" si="4"/>
        <v/>
      </c>
      <c r="S113" s="27" t="str">
        <f t="shared" si="5"/>
        <v/>
      </c>
      <c r="T113" s="27" t="str">
        <f t="shared" si="6"/>
        <v/>
      </c>
      <c r="U113" s="28" t="str">
        <f t="shared" si="7"/>
        <v/>
      </c>
    </row>
    <row r="114" spans="2:21">
      <c r="B114" s="19"/>
      <c r="C114" s="20"/>
      <c r="D114" s="21"/>
      <c r="E114" s="102"/>
      <c r="F114" s="22"/>
      <c r="G114" s="20"/>
      <c r="H114" s="21"/>
      <c r="I114" s="106"/>
      <c r="J114" s="21"/>
      <c r="K114" s="21"/>
      <c r="L114" s="21"/>
      <c r="M114" s="21"/>
      <c r="N114" s="23"/>
      <c r="O114" s="21"/>
      <c r="P114" s="23"/>
      <c r="Q114" s="25"/>
      <c r="R114" s="26" t="str">
        <f t="shared" si="4"/>
        <v/>
      </c>
      <c r="S114" s="27" t="str">
        <f t="shared" si="5"/>
        <v/>
      </c>
      <c r="T114" s="27" t="str">
        <f t="shared" si="6"/>
        <v/>
      </c>
      <c r="U114" s="28" t="str">
        <f t="shared" si="7"/>
        <v/>
      </c>
    </row>
    <row r="115" spans="2:21">
      <c r="B115" s="19"/>
      <c r="C115" s="20"/>
      <c r="D115" s="21"/>
      <c r="E115" s="102"/>
      <c r="F115" s="22"/>
      <c r="G115" s="20"/>
      <c r="H115" s="21"/>
      <c r="I115" s="106"/>
      <c r="J115" s="21"/>
      <c r="K115" s="21"/>
      <c r="L115" s="21"/>
      <c r="M115" s="21"/>
      <c r="N115" s="23"/>
      <c r="O115" s="21"/>
      <c r="P115" s="23"/>
      <c r="Q115" s="25"/>
      <c r="R115" s="26" t="str">
        <f t="shared" si="4"/>
        <v/>
      </c>
      <c r="S115" s="27" t="str">
        <f t="shared" si="5"/>
        <v/>
      </c>
      <c r="T115" s="27" t="str">
        <f t="shared" si="6"/>
        <v/>
      </c>
      <c r="U115" s="28" t="str">
        <f t="shared" si="7"/>
        <v/>
      </c>
    </row>
    <row r="116" spans="2:21">
      <c r="B116" s="19"/>
      <c r="C116" s="20"/>
      <c r="D116" s="21"/>
      <c r="E116" s="102"/>
      <c r="F116" s="22"/>
      <c r="G116" s="20"/>
      <c r="H116" s="21"/>
      <c r="I116" s="106"/>
      <c r="J116" s="21"/>
      <c r="K116" s="21"/>
      <c r="L116" s="21"/>
      <c r="M116" s="21"/>
      <c r="N116" s="23"/>
      <c r="O116" s="21"/>
      <c r="P116" s="23"/>
      <c r="Q116" s="25"/>
      <c r="R116" s="26" t="str">
        <f t="shared" si="4"/>
        <v/>
      </c>
      <c r="S116" s="27" t="str">
        <f t="shared" si="5"/>
        <v/>
      </c>
      <c r="T116" s="27" t="str">
        <f t="shared" si="6"/>
        <v/>
      </c>
      <c r="U116" s="28" t="str">
        <f t="shared" si="7"/>
        <v/>
      </c>
    </row>
    <row r="117" spans="2:21">
      <c r="B117" s="19"/>
      <c r="C117" s="20"/>
      <c r="D117" s="21"/>
      <c r="E117" s="102"/>
      <c r="F117" s="22"/>
      <c r="G117" s="20"/>
      <c r="H117" s="21"/>
      <c r="I117" s="106"/>
      <c r="J117" s="21"/>
      <c r="K117" s="21"/>
      <c r="L117" s="21"/>
      <c r="M117" s="21"/>
      <c r="N117" s="23"/>
      <c r="O117" s="21"/>
      <c r="P117" s="23"/>
      <c r="Q117" s="25"/>
      <c r="R117" s="26" t="str">
        <f t="shared" si="4"/>
        <v/>
      </c>
      <c r="S117" s="27" t="str">
        <f t="shared" si="5"/>
        <v/>
      </c>
      <c r="T117" s="27" t="str">
        <f t="shared" si="6"/>
        <v/>
      </c>
      <c r="U117" s="28" t="str">
        <f t="shared" si="7"/>
        <v/>
      </c>
    </row>
    <row r="118" spans="2:21">
      <c r="B118" s="19"/>
      <c r="C118" s="20"/>
      <c r="D118" s="21"/>
      <c r="E118" s="102"/>
      <c r="F118" s="22"/>
      <c r="G118" s="20"/>
      <c r="H118" s="21"/>
      <c r="I118" s="106"/>
      <c r="J118" s="21"/>
      <c r="K118" s="21"/>
      <c r="L118" s="21"/>
      <c r="M118" s="21"/>
      <c r="N118" s="23"/>
      <c r="O118" s="21"/>
      <c r="P118" s="23"/>
      <c r="Q118" s="25"/>
      <c r="R118" s="26" t="str">
        <f t="shared" si="4"/>
        <v/>
      </c>
      <c r="S118" s="27" t="str">
        <f t="shared" si="5"/>
        <v/>
      </c>
      <c r="T118" s="27" t="str">
        <f t="shared" si="6"/>
        <v/>
      </c>
      <c r="U118" s="28" t="str">
        <f t="shared" si="7"/>
        <v/>
      </c>
    </row>
    <row r="119" spans="2:21">
      <c r="B119" s="19"/>
      <c r="C119" s="20"/>
      <c r="D119" s="21"/>
      <c r="E119" s="102"/>
      <c r="F119" s="22"/>
      <c r="G119" s="20"/>
      <c r="H119" s="21"/>
      <c r="I119" s="106"/>
      <c r="J119" s="21"/>
      <c r="K119" s="21"/>
      <c r="L119" s="21"/>
      <c r="M119" s="21"/>
      <c r="N119" s="23"/>
      <c r="O119" s="21"/>
      <c r="P119" s="23"/>
      <c r="Q119" s="25"/>
      <c r="R119" s="26" t="str">
        <f t="shared" si="4"/>
        <v/>
      </c>
      <c r="S119" s="27" t="str">
        <f t="shared" si="5"/>
        <v/>
      </c>
      <c r="T119" s="27" t="str">
        <f t="shared" si="6"/>
        <v/>
      </c>
      <c r="U119" s="28" t="str">
        <f t="shared" si="7"/>
        <v/>
      </c>
    </row>
    <row r="120" spans="2:21">
      <c r="B120" s="19"/>
      <c r="C120" s="20"/>
      <c r="D120" s="21"/>
      <c r="E120" s="102"/>
      <c r="F120" s="22"/>
      <c r="G120" s="20"/>
      <c r="H120" s="21"/>
      <c r="I120" s="106"/>
      <c r="J120" s="21"/>
      <c r="K120" s="21"/>
      <c r="L120" s="21"/>
      <c r="M120" s="21"/>
      <c r="N120" s="23"/>
      <c r="O120" s="21"/>
      <c r="P120" s="23"/>
      <c r="Q120" s="25"/>
      <c r="R120" s="26" t="str">
        <f t="shared" si="4"/>
        <v/>
      </c>
      <c r="S120" s="27" t="str">
        <f t="shared" si="5"/>
        <v/>
      </c>
      <c r="T120" s="27" t="str">
        <f t="shared" si="6"/>
        <v/>
      </c>
      <c r="U120" s="28" t="str">
        <f t="shared" si="7"/>
        <v/>
      </c>
    </row>
    <row r="121" spans="2:21">
      <c r="B121" s="19"/>
      <c r="C121" s="20"/>
      <c r="D121" s="21"/>
      <c r="E121" s="102"/>
      <c r="F121" s="22"/>
      <c r="G121" s="20"/>
      <c r="H121" s="21"/>
      <c r="I121" s="106"/>
      <c r="J121" s="21"/>
      <c r="K121" s="21"/>
      <c r="L121" s="21"/>
      <c r="M121" s="21"/>
      <c r="N121" s="23"/>
      <c r="O121" s="21"/>
      <c r="P121" s="23"/>
      <c r="Q121" s="25"/>
      <c r="R121" s="26" t="str">
        <f t="shared" si="4"/>
        <v/>
      </c>
      <c r="S121" s="27" t="str">
        <f t="shared" si="5"/>
        <v/>
      </c>
      <c r="T121" s="27" t="str">
        <f t="shared" si="6"/>
        <v/>
      </c>
      <c r="U121" s="28" t="str">
        <f t="shared" si="7"/>
        <v/>
      </c>
    </row>
    <row r="122" spans="2:21">
      <c r="B122" s="19"/>
      <c r="C122" s="20"/>
      <c r="D122" s="21"/>
      <c r="E122" s="102"/>
      <c r="F122" s="22"/>
      <c r="G122" s="20"/>
      <c r="H122" s="21"/>
      <c r="I122" s="106"/>
      <c r="J122" s="21"/>
      <c r="K122" s="21"/>
      <c r="L122" s="21"/>
      <c r="M122" s="21"/>
      <c r="N122" s="23"/>
      <c r="O122" s="21"/>
      <c r="P122" s="23"/>
      <c r="Q122" s="25"/>
      <c r="R122" s="26" t="str">
        <f t="shared" si="4"/>
        <v/>
      </c>
      <c r="S122" s="27" t="str">
        <f t="shared" si="5"/>
        <v/>
      </c>
      <c r="T122" s="27" t="str">
        <f t="shared" si="6"/>
        <v/>
      </c>
      <c r="U122" s="28" t="str">
        <f t="shared" si="7"/>
        <v/>
      </c>
    </row>
    <row r="123" spans="2:21">
      <c r="B123" s="19"/>
      <c r="C123" s="20"/>
      <c r="D123" s="21"/>
      <c r="E123" s="102"/>
      <c r="F123" s="22"/>
      <c r="G123" s="20"/>
      <c r="H123" s="21"/>
      <c r="I123" s="106"/>
      <c r="J123" s="21"/>
      <c r="K123" s="21"/>
      <c r="L123" s="21"/>
      <c r="M123" s="21"/>
      <c r="N123" s="23"/>
      <c r="O123" s="21"/>
      <c r="P123" s="23"/>
      <c r="Q123" s="25"/>
      <c r="R123" s="26" t="str">
        <f t="shared" si="4"/>
        <v/>
      </c>
      <c r="S123" s="27" t="str">
        <f t="shared" si="5"/>
        <v/>
      </c>
      <c r="T123" s="27" t="str">
        <f t="shared" si="6"/>
        <v/>
      </c>
      <c r="U123" s="28" t="str">
        <f t="shared" si="7"/>
        <v/>
      </c>
    </row>
    <row r="124" spans="2:21">
      <c r="B124" s="19"/>
      <c r="C124" s="20"/>
      <c r="D124" s="21"/>
      <c r="E124" s="102"/>
      <c r="F124" s="22"/>
      <c r="G124" s="20"/>
      <c r="H124" s="21"/>
      <c r="I124" s="106"/>
      <c r="J124" s="21"/>
      <c r="K124" s="21"/>
      <c r="L124" s="21"/>
      <c r="M124" s="21"/>
      <c r="N124" s="23"/>
      <c r="O124" s="21"/>
      <c r="P124" s="23"/>
      <c r="Q124" s="25"/>
      <c r="R124" s="26" t="str">
        <f t="shared" si="4"/>
        <v/>
      </c>
      <c r="S124" s="27" t="str">
        <f t="shared" si="5"/>
        <v/>
      </c>
      <c r="T124" s="27" t="str">
        <f t="shared" si="6"/>
        <v/>
      </c>
      <c r="U124" s="28" t="str">
        <f t="shared" si="7"/>
        <v/>
      </c>
    </row>
    <row r="125" spans="2:21">
      <c r="B125" s="19"/>
      <c r="C125" s="20"/>
      <c r="D125" s="21"/>
      <c r="E125" s="102"/>
      <c r="F125" s="22"/>
      <c r="G125" s="20"/>
      <c r="H125" s="21"/>
      <c r="I125" s="106"/>
      <c r="J125" s="21"/>
      <c r="K125" s="21"/>
      <c r="L125" s="21"/>
      <c r="M125" s="21"/>
      <c r="N125" s="23"/>
      <c r="O125" s="21"/>
      <c r="P125" s="23"/>
      <c r="Q125" s="25"/>
      <c r="R125" s="26" t="str">
        <f t="shared" si="4"/>
        <v/>
      </c>
      <c r="S125" s="27" t="str">
        <f t="shared" si="5"/>
        <v/>
      </c>
      <c r="T125" s="27" t="str">
        <f t="shared" si="6"/>
        <v/>
      </c>
      <c r="U125" s="28" t="str">
        <f t="shared" si="7"/>
        <v/>
      </c>
    </row>
    <row r="126" spans="2:21">
      <c r="B126" s="19"/>
      <c r="C126" s="20"/>
      <c r="D126" s="21"/>
      <c r="E126" s="102"/>
      <c r="F126" s="22"/>
      <c r="G126" s="20"/>
      <c r="H126" s="21"/>
      <c r="I126" s="106"/>
      <c r="J126" s="21"/>
      <c r="K126" s="21"/>
      <c r="L126" s="21"/>
      <c r="M126" s="21"/>
      <c r="N126" s="23"/>
      <c r="O126" s="21"/>
      <c r="P126" s="23"/>
      <c r="Q126" s="25"/>
      <c r="R126" s="26" t="str">
        <f t="shared" si="4"/>
        <v/>
      </c>
      <c r="S126" s="27" t="str">
        <f t="shared" si="5"/>
        <v/>
      </c>
      <c r="T126" s="27" t="str">
        <f t="shared" si="6"/>
        <v/>
      </c>
      <c r="U126" s="28" t="str">
        <f t="shared" si="7"/>
        <v/>
      </c>
    </row>
    <row r="127" spans="2:21">
      <c r="B127" s="19"/>
      <c r="C127" s="20"/>
      <c r="D127" s="21"/>
      <c r="E127" s="102"/>
      <c r="F127" s="22"/>
      <c r="G127" s="20"/>
      <c r="H127" s="21"/>
      <c r="I127" s="106"/>
      <c r="J127" s="21"/>
      <c r="K127" s="21"/>
      <c r="L127" s="21"/>
      <c r="M127" s="21"/>
      <c r="N127" s="23"/>
      <c r="O127" s="21"/>
      <c r="P127" s="23"/>
      <c r="Q127" s="25"/>
      <c r="R127" s="26" t="str">
        <f t="shared" si="4"/>
        <v/>
      </c>
      <c r="S127" s="27" t="str">
        <f t="shared" si="5"/>
        <v/>
      </c>
      <c r="T127" s="27" t="str">
        <f t="shared" si="6"/>
        <v/>
      </c>
      <c r="U127" s="28" t="str">
        <f t="shared" si="7"/>
        <v/>
      </c>
    </row>
    <row r="128" spans="2:21">
      <c r="B128" s="19"/>
      <c r="C128" s="20"/>
      <c r="D128" s="21"/>
      <c r="E128" s="102"/>
      <c r="F128" s="22"/>
      <c r="G128" s="20"/>
      <c r="H128" s="21"/>
      <c r="I128" s="106"/>
      <c r="J128" s="21"/>
      <c r="K128" s="21"/>
      <c r="L128" s="21"/>
      <c r="M128" s="21"/>
      <c r="N128" s="23"/>
      <c r="O128" s="21"/>
      <c r="P128" s="23"/>
      <c r="Q128" s="25"/>
      <c r="R128" s="26" t="str">
        <f t="shared" si="4"/>
        <v/>
      </c>
      <c r="S128" s="27" t="str">
        <f t="shared" si="5"/>
        <v/>
      </c>
      <c r="T128" s="27" t="str">
        <f t="shared" si="6"/>
        <v/>
      </c>
      <c r="U128" s="28" t="str">
        <f t="shared" si="7"/>
        <v/>
      </c>
    </row>
    <row r="129" spans="2:21">
      <c r="B129" s="19"/>
      <c r="C129" s="20"/>
      <c r="D129" s="21"/>
      <c r="E129" s="102"/>
      <c r="F129" s="22"/>
      <c r="G129" s="20"/>
      <c r="H129" s="21"/>
      <c r="I129" s="106"/>
      <c r="J129" s="21"/>
      <c r="K129" s="21"/>
      <c r="L129" s="21"/>
      <c r="M129" s="21"/>
      <c r="N129" s="23"/>
      <c r="O129" s="21"/>
      <c r="P129" s="23"/>
      <c r="Q129" s="25"/>
      <c r="R129" s="26" t="str">
        <f t="shared" si="4"/>
        <v/>
      </c>
      <c r="S129" s="27" t="str">
        <f t="shared" si="5"/>
        <v/>
      </c>
      <c r="T129" s="27" t="str">
        <f t="shared" si="6"/>
        <v/>
      </c>
      <c r="U129" s="28" t="str">
        <f t="shared" si="7"/>
        <v/>
      </c>
    </row>
    <row r="130" spans="2:21">
      <c r="B130" s="19"/>
      <c r="C130" s="20"/>
      <c r="D130" s="21"/>
      <c r="E130" s="102"/>
      <c r="F130" s="22"/>
      <c r="G130" s="20"/>
      <c r="H130" s="21"/>
      <c r="I130" s="106"/>
      <c r="J130" s="21"/>
      <c r="K130" s="21"/>
      <c r="L130" s="21"/>
      <c r="M130" s="21"/>
      <c r="N130" s="23"/>
      <c r="O130" s="21"/>
      <c r="P130" s="23"/>
      <c r="Q130" s="25"/>
      <c r="R130" s="26" t="str">
        <f t="shared" si="4"/>
        <v/>
      </c>
      <c r="S130" s="27" t="str">
        <f t="shared" si="5"/>
        <v/>
      </c>
      <c r="T130" s="27" t="str">
        <f t="shared" si="6"/>
        <v/>
      </c>
      <c r="U130" s="28" t="str">
        <f t="shared" si="7"/>
        <v/>
      </c>
    </row>
    <row r="131" spans="2:21">
      <c r="B131" s="19"/>
      <c r="C131" s="20"/>
      <c r="D131" s="21"/>
      <c r="E131" s="102"/>
      <c r="F131" s="22"/>
      <c r="G131" s="20"/>
      <c r="H131" s="21"/>
      <c r="I131" s="106"/>
      <c r="J131" s="21"/>
      <c r="K131" s="21"/>
      <c r="L131" s="21"/>
      <c r="M131" s="21"/>
      <c r="N131" s="23"/>
      <c r="O131" s="21"/>
      <c r="P131" s="23"/>
      <c r="Q131" s="25"/>
      <c r="R131" s="26" t="str">
        <f t="shared" si="4"/>
        <v/>
      </c>
      <c r="S131" s="27" t="str">
        <f t="shared" si="5"/>
        <v/>
      </c>
      <c r="T131" s="27" t="str">
        <f t="shared" si="6"/>
        <v/>
      </c>
      <c r="U131" s="28" t="str">
        <f t="shared" si="7"/>
        <v/>
      </c>
    </row>
    <row r="132" spans="2:21">
      <c r="B132" s="19"/>
      <c r="C132" s="20"/>
      <c r="D132" s="21"/>
      <c r="E132" s="102"/>
      <c r="F132" s="22"/>
      <c r="G132" s="20"/>
      <c r="H132" s="21"/>
      <c r="I132" s="106"/>
      <c r="J132" s="21"/>
      <c r="K132" s="21"/>
      <c r="L132" s="21"/>
      <c r="M132" s="21"/>
      <c r="N132" s="23"/>
      <c r="O132" s="21"/>
      <c r="P132" s="23"/>
      <c r="Q132" s="25"/>
      <c r="R132" s="26" t="str">
        <f t="shared" ref="R132:R195" si="8">IF(ISERROR(VLOOKUP(F132,PoliceIdTypes,2)),"",VLOOKUP(F132,PoliceIdTypes,2))</f>
        <v/>
      </c>
      <c r="S132" s="27" t="str">
        <f t="shared" ref="S132:S195" si="9">IF(ISERROR(VLOOKUP(G132,Countries,2,0)),"",VLOOKUP(G132,Countries,2,0))</f>
        <v/>
      </c>
      <c r="T132" s="27" t="str">
        <f t="shared" ref="T132:T195" si="10">IF(ISERROR(VLOOKUP(K132,Categories,2,0)),"",VLOOKUP(K132,Categories,2,0))</f>
        <v/>
      </c>
      <c r="U132" s="28" t="str">
        <f t="shared" ref="U132:U195" si="11">IF(ISERROR(VLOOKUP(L132,Ranks,2,0)),"",VLOOKUP(L132,Ranks,2,0))</f>
        <v/>
      </c>
    </row>
    <row r="133" spans="2:21">
      <c r="B133" s="19"/>
      <c r="C133" s="20"/>
      <c r="D133" s="21"/>
      <c r="E133" s="102"/>
      <c r="F133" s="22"/>
      <c r="G133" s="20"/>
      <c r="H133" s="21"/>
      <c r="I133" s="106"/>
      <c r="J133" s="21"/>
      <c r="K133" s="21"/>
      <c r="L133" s="21"/>
      <c r="M133" s="21"/>
      <c r="N133" s="23"/>
      <c r="O133" s="21"/>
      <c r="P133" s="23"/>
      <c r="Q133" s="25"/>
      <c r="R133" s="26" t="str">
        <f t="shared" si="8"/>
        <v/>
      </c>
      <c r="S133" s="27" t="str">
        <f t="shared" si="9"/>
        <v/>
      </c>
      <c r="T133" s="27" t="str">
        <f t="shared" si="10"/>
        <v/>
      </c>
      <c r="U133" s="28" t="str">
        <f t="shared" si="11"/>
        <v/>
      </c>
    </row>
    <row r="134" spans="2:21">
      <c r="B134" s="19"/>
      <c r="C134" s="20"/>
      <c r="D134" s="21"/>
      <c r="E134" s="102"/>
      <c r="F134" s="22"/>
      <c r="G134" s="20"/>
      <c r="H134" s="21"/>
      <c r="I134" s="106"/>
      <c r="J134" s="21"/>
      <c r="K134" s="21"/>
      <c r="L134" s="21"/>
      <c r="M134" s="21"/>
      <c r="N134" s="23"/>
      <c r="O134" s="21"/>
      <c r="P134" s="23"/>
      <c r="Q134" s="25"/>
      <c r="R134" s="26" t="str">
        <f t="shared" si="8"/>
        <v/>
      </c>
      <c r="S134" s="27" t="str">
        <f t="shared" si="9"/>
        <v/>
      </c>
      <c r="T134" s="27" t="str">
        <f t="shared" si="10"/>
        <v/>
      </c>
      <c r="U134" s="28" t="str">
        <f t="shared" si="11"/>
        <v/>
      </c>
    </row>
    <row r="135" spans="2:21">
      <c r="B135" s="19"/>
      <c r="C135" s="20"/>
      <c r="D135" s="21"/>
      <c r="E135" s="102"/>
      <c r="F135" s="22"/>
      <c r="G135" s="20"/>
      <c r="H135" s="21"/>
      <c r="I135" s="106"/>
      <c r="J135" s="21"/>
      <c r="K135" s="21"/>
      <c r="L135" s="21"/>
      <c r="M135" s="21"/>
      <c r="N135" s="23"/>
      <c r="O135" s="21"/>
      <c r="P135" s="23"/>
      <c r="Q135" s="25"/>
      <c r="R135" s="26" t="str">
        <f t="shared" si="8"/>
        <v/>
      </c>
      <c r="S135" s="27" t="str">
        <f t="shared" si="9"/>
        <v/>
      </c>
      <c r="T135" s="27" t="str">
        <f t="shared" si="10"/>
        <v/>
      </c>
      <c r="U135" s="28" t="str">
        <f t="shared" si="11"/>
        <v/>
      </c>
    </row>
    <row r="136" spans="2:21">
      <c r="B136" s="19"/>
      <c r="C136" s="20"/>
      <c r="D136" s="21"/>
      <c r="E136" s="102"/>
      <c r="F136" s="22"/>
      <c r="G136" s="20"/>
      <c r="H136" s="21"/>
      <c r="I136" s="106"/>
      <c r="J136" s="21"/>
      <c r="K136" s="21"/>
      <c r="L136" s="21"/>
      <c r="M136" s="21"/>
      <c r="N136" s="23"/>
      <c r="O136" s="21"/>
      <c r="P136" s="23"/>
      <c r="Q136" s="25"/>
      <c r="R136" s="26" t="str">
        <f t="shared" si="8"/>
        <v/>
      </c>
      <c r="S136" s="27" t="str">
        <f t="shared" si="9"/>
        <v/>
      </c>
      <c r="T136" s="27" t="str">
        <f t="shared" si="10"/>
        <v/>
      </c>
      <c r="U136" s="28" t="str">
        <f t="shared" si="11"/>
        <v/>
      </c>
    </row>
    <row r="137" spans="2:21">
      <c r="B137" s="19"/>
      <c r="C137" s="20"/>
      <c r="D137" s="21"/>
      <c r="E137" s="102"/>
      <c r="F137" s="22"/>
      <c r="G137" s="20"/>
      <c r="H137" s="21"/>
      <c r="I137" s="106"/>
      <c r="J137" s="21"/>
      <c r="K137" s="21"/>
      <c r="L137" s="21"/>
      <c r="M137" s="21"/>
      <c r="N137" s="23"/>
      <c r="O137" s="21"/>
      <c r="P137" s="23"/>
      <c r="Q137" s="25"/>
      <c r="R137" s="26" t="str">
        <f t="shared" si="8"/>
        <v/>
      </c>
      <c r="S137" s="27" t="str">
        <f t="shared" si="9"/>
        <v/>
      </c>
      <c r="T137" s="27" t="str">
        <f t="shared" si="10"/>
        <v/>
      </c>
      <c r="U137" s="28" t="str">
        <f t="shared" si="11"/>
        <v/>
      </c>
    </row>
    <row r="138" spans="2:21">
      <c r="B138" s="19"/>
      <c r="C138" s="20"/>
      <c r="D138" s="21"/>
      <c r="E138" s="102"/>
      <c r="F138" s="22"/>
      <c r="G138" s="20"/>
      <c r="H138" s="21"/>
      <c r="I138" s="106"/>
      <c r="J138" s="21"/>
      <c r="K138" s="21"/>
      <c r="L138" s="21"/>
      <c r="M138" s="21"/>
      <c r="N138" s="23"/>
      <c r="O138" s="21"/>
      <c r="P138" s="23"/>
      <c r="Q138" s="25"/>
      <c r="R138" s="26" t="str">
        <f t="shared" si="8"/>
        <v/>
      </c>
      <c r="S138" s="27" t="str">
        <f t="shared" si="9"/>
        <v/>
      </c>
      <c r="T138" s="27" t="str">
        <f t="shared" si="10"/>
        <v/>
      </c>
      <c r="U138" s="28" t="str">
        <f t="shared" si="11"/>
        <v/>
      </c>
    </row>
    <row r="139" spans="2:21">
      <c r="B139" s="19"/>
      <c r="C139" s="20"/>
      <c r="D139" s="21"/>
      <c r="E139" s="102"/>
      <c r="F139" s="22"/>
      <c r="G139" s="20"/>
      <c r="H139" s="21"/>
      <c r="I139" s="106"/>
      <c r="J139" s="21"/>
      <c r="K139" s="21"/>
      <c r="L139" s="21"/>
      <c r="M139" s="21"/>
      <c r="N139" s="23"/>
      <c r="O139" s="21"/>
      <c r="P139" s="23"/>
      <c r="Q139" s="25"/>
      <c r="R139" s="26" t="str">
        <f t="shared" si="8"/>
        <v/>
      </c>
      <c r="S139" s="27" t="str">
        <f t="shared" si="9"/>
        <v/>
      </c>
      <c r="T139" s="27" t="str">
        <f t="shared" si="10"/>
        <v/>
      </c>
      <c r="U139" s="28" t="str">
        <f t="shared" si="11"/>
        <v/>
      </c>
    </row>
    <row r="140" spans="2:21">
      <c r="B140" s="19"/>
      <c r="C140" s="20"/>
      <c r="D140" s="21"/>
      <c r="E140" s="102"/>
      <c r="F140" s="22"/>
      <c r="G140" s="20"/>
      <c r="H140" s="21"/>
      <c r="I140" s="106"/>
      <c r="J140" s="21"/>
      <c r="K140" s="21"/>
      <c r="L140" s="21"/>
      <c r="M140" s="21"/>
      <c r="N140" s="23"/>
      <c r="O140" s="21"/>
      <c r="P140" s="23"/>
      <c r="Q140" s="25"/>
      <c r="R140" s="26" t="str">
        <f t="shared" si="8"/>
        <v/>
      </c>
      <c r="S140" s="27" t="str">
        <f t="shared" si="9"/>
        <v/>
      </c>
      <c r="T140" s="27" t="str">
        <f t="shared" si="10"/>
        <v/>
      </c>
      <c r="U140" s="28" t="str">
        <f t="shared" si="11"/>
        <v/>
      </c>
    </row>
    <row r="141" spans="2:21">
      <c r="B141" s="19"/>
      <c r="C141" s="20"/>
      <c r="D141" s="21"/>
      <c r="E141" s="102"/>
      <c r="F141" s="22"/>
      <c r="G141" s="20"/>
      <c r="H141" s="21"/>
      <c r="I141" s="106"/>
      <c r="J141" s="21"/>
      <c r="K141" s="21"/>
      <c r="L141" s="21"/>
      <c r="M141" s="21"/>
      <c r="N141" s="23"/>
      <c r="O141" s="21"/>
      <c r="P141" s="23"/>
      <c r="Q141" s="25"/>
      <c r="R141" s="26" t="str">
        <f t="shared" si="8"/>
        <v/>
      </c>
      <c r="S141" s="27" t="str">
        <f t="shared" si="9"/>
        <v/>
      </c>
      <c r="T141" s="27" t="str">
        <f t="shared" si="10"/>
        <v/>
      </c>
      <c r="U141" s="28" t="str">
        <f t="shared" si="11"/>
        <v/>
      </c>
    </row>
    <row r="142" spans="2:21">
      <c r="B142" s="19"/>
      <c r="C142" s="20"/>
      <c r="D142" s="21"/>
      <c r="E142" s="102"/>
      <c r="F142" s="22"/>
      <c r="G142" s="20"/>
      <c r="H142" s="21"/>
      <c r="I142" s="106"/>
      <c r="J142" s="21"/>
      <c r="K142" s="21"/>
      <c r="L142" s="21"/>
      <c r="M142" s="21"/>
      <c r="N142" s="23"/>
      <c r="O142" s="21"/>
      <c r="P142" s="23"/>
      <c r="Q142" s="25"/>
      <c r="R142" s="26" t="str">
        <f t="shared" si="8"/>
        <v/>
      </c>
      <c r="S142" s="27" t="str">
        <f t="shared" si="9"/>
        <v/>
      </c>
      <c r="T142" s="27" t="str">
        <f t="shared" si="10"/>
        <v/>
      </c>
      <c r="U142" s="28" t="str">
        <f t="shared" si="11"/>
        <v/>
      </c>
    </row>
    <row r="143" spans="2:21">
      <c r="B143" s="19"/>
      <c r="C143" s="20"/>
      <c r="D143" s="21"/>
      <c r="E143" s="102"/>
      <c r="F143" s="22"/>
      <c r="G143" s="20"/>
      <c r="H143" s="21"/>
      <c r="I143" s="106"/>
      <c r="J143" s="21"/>
      <c r="K143" s="21"/>
      <c r="L143" s="21"/>
      <c r="M143" s="21"/>
      <c r="N143" s="23"/>
      <c r="O143" s="21"/>
      <c r="P143" s="23"/>
      <c r="Q143" s="25"/>
      <c r="R143" s="26" t="str">
        <f t="shared" si="8"/>
        <v/>
      </c>
      <c r="S143" s="27" t="str">
        <f t="shared" si="9"/>
        <v/>
      </c>
      <c r="T143" s="27" t="str">
        <f t="shared" si="10"/>
        <v/>
      </c>
      <c r="U143" s="28" t="str">
        <f t="shared" si="11"/>
        <v/>
      </c>
    </row>
    <row r="144" spans="2:21">
      <c r="B144" s="19"/>
      <c r="C144" s="20"/>
      <c r="D144" s="21"/>
      <c r="E144" s="102"/>
      <c r="F144" s="22"/>
      <c r="G144" s="20"/>
      <c r="H144" s="21"/>
      <c r="I144" s="106"/>
      <c r="J144" s="21"/>
      <c r="K144" s="21"/>
      <c r="L144" s="21"/>
      <c r="M144" s="21"/>
      <c r="N144" s="23"/>
      <c r="O144" s="21"/>
      <c r="P144" s="23"/>
      <c r="Q144" s="25"/>
      <c r="R144" s="26" t="str">
        <f t="shared" si="8"/>
        <v/>
      </c>
      <c r="S144" s="27" t="str">
        <f t="shared" si="9"/>
        <v/>
      </c>
      <c r="T144" s="27" t="str">
        <f t="shared" si="10"/>
        <v/>
      </c>
      <c r="U144" s="28" t="str">
        <f t="shared" si="11"/>
        <v/>
      </c>
    </row>
    <row r="145" spans="2:21">
      <c r="B145" s="19"/>
      <c r="C145" s="20"/>
      <c r="D145" s="21"/>
      <c r="E145" s="102"/>
      <c r="F145" s="22"/>
      <c r="G145" s="20"/>
      <c r="H145" s="21"/>
      <c r="I145" s="106"/>
      <c r="J145" s="21"/>
      <c r="K145" s="21"/>
      <c r="L145" s="21"/>
      <c r="M145" s="21"/>
      <c r="N145" s="23"/>
      <c r="O145" s="21"/>
      <c r="P145" s="23"/>
      <c r="Q145" s="25"/>
      <c r="R145" s="26" t="str">
        <f t="shared" si="8"/>
        <v/>
      </c>
      <c r="S145" s="27" t="str">
        <f t="shared" si="9"/>
        <v/>
      </c>
      <c r="T145" s="27" t="str">
        <f t="shared" si="10"/>
        <v/>
      </c>
      <c r="U145" s="28" t="str">
        <f t="shared" si="11"/>
        <v/>
      </c>
    </row>
    <row r="146" spans="2:21">
      <c r="B146" s="19"/>
      <c r="C146" s="20"/>
      <c r="D146" s="21"/>
      <c r="E146" s="102"/>
      <c r="F146" s="22"/>
      <c r="G146" s="20"/>
      <c r="H146" s="21"/>
      <c r="I146" s="106"/>
      <c r="J146" s="21"/>
      <c r="K146" s="21"/>
      <c r="L146" s="21"/>
      <c r="M146" s="21"/>
      <c r="N146" s="23"/>
      <c r="O146" s="21"/>
      <c r="P146" s="23"/>
      <c r="Q146" s="25"/>
      <c r="R146" s="26" t="str">
        <f t="shared" si="8"/>
        <v/>
      </c>
      <c r="S146" s="27" t="str">
        <f t="shared" si="9"/>
        <v/>
      </c>
      <c r="T146" s="27" t="str">
        <f t="shared" si="10"/>
        <v/>
      </c>
      <c r="U146" s="28" t="str">
        <f t="shared" si="11"/>
        <v/>
      </c>
    </row>
    <row r="147" spans="2:21">
      <c r="B147" s="19"/>
      <c r="C147" s="20"/>
      <c r="D147" s="21"/>
      <c r="E147" s="102"/>
      <c r="F147" s="22"/>
      <c r="G147" s="20"/>
      <c r="H147" s="21"/>
      <c r="I147" s="106"/>
      <c r="J147" s="21"/>
      <c r="K147" s="21"/>
      <c r="L147" s="21"/>
      <c r="M147" s="21"/>
      <c r="N147" s="23"/>
      <c r="O147" s="21"/>
      <c r="P147" s="23"/>
      <c r="Q147" s="25"/>
      <c r="R147" s="26" t="str">
        <f t="shared" si="8"/>
        <v/>
      </c>
      <c r="S147" s="27" t="str">
        <f t="shared" si="9"/>
        <v/>
      </c>
      <c r="T147" s="27" t="str">
        <f t="shared" si="10"/>
        <v/>
      </c>
      <c r="U147" s="28" t="str">
        <f t="shared" si="11"/>
        <v/>
      </c>
    </row>
    <row r="148" spans="2:21">
      <c r="B148" s="19"/>
      <c r="C148" s="20"/>
      <c r="D148" s="21"/>
      <c r="E148" s="102"/>
      <c r="F148" s="22"/>
      <c r="G148" s="20"/>
      <c r="H148" s="21"/>
      <c r="I148" s="106"/>
      <c r="J148" s="21"/>
      <c r="K148" s="21"/>
      <c r="L148" s="21"/>
      <c r="M148" s="21"/>
      <c r="N148" s="23"/>
      <c r="O148" s="21"/>
      <c r="P148" s="23"/>
      <c r="Q148" s="25"/>
      <c r="R148" s="26" t="str">
        <f t="shared" si="8"/>
        <v/>
      </c>
      <c r="S148" s="27" t="str">
        <f t="shared" si="9"/>
        <v/>
      </c>
      <c r="T148" s="27" t="str">
        <f t="shared" si="10"/>
        <v/>
      </c>
      <c r="U148" s="28" t="str">
        <f t="shared" si="11"/>
        <v/>
      </c>
    </row>
    <row r="149" spans="2:21">
      <c r="B149" s="19"/>
      <c r="C149" s="20"/>
      <c r="D149" s="21"/>
      <c r="E149" s="102"/>
      <c r="F149" s="22"/>
      <c r="G149" s="20"/>
      <c r="H149" s="21"/>
      <c r="I149" s="106"/>
      <c r="J149" s="21"/>
      <c r="K149" s="21"/>
      <c r="L149" s="21"/>
      <c r="M149" s="21"/>
      <c r="N149" s="23"/>
      <c r="O149" s="21"/>
      <c r="P149" s="23"/>
      <c r="Q149" s="25"/>
      <c r="R149" s="26" t="str">
        <f t="shared" si="8"/>
        <v/>
      </c>
      <c r="S149" s="27" t="str">
        <f t="shared" si="9"/>
        <v/>
      </c>
      <c r="T149" s="27" t="str">
        <f t="shared" si="10"/>
        <v/>
      </c>
      <c r="U149" s="28" t="str">
        <f t="shared" si="11"/>
        <v/>
      </c>
    </row>
    <row r="150" spans="2:21">
      <c r="B150" s="19"/>
      <c r="C150" s="20"/>
      <c r="D150" s="21"/>
      <c r="E150" s="102"/>
      <c r="F150" s="22"/>
      <c r="G150" s="20"/>
      <c r="H150" s="21"/>
      <c r="I150" s="106"/>
      <c r="J150" s="21"/>
      <c r="K150" s="21"/>
      <c r="L150" s="21"/>
      <c r="M150" s="21"/>
      <c r="N150" s="23"/>
      <c r="O150" s="21"/>
      <c r="P150" s="23"/>
      <c r="Q150" s="25"/>
      <c r="R150" s="26" t="str">
        <f t="shared" si="8"/>
        <v/>
      </c>
      <c r="S150" s="27" t="str">
        <f t="shared" si="9"/>
        <v/>
      </c>
      <c r="T150" s="27" t="str">
        <f t="shared" si="10"/>
        <v/>
      </c>
      <c r="U150" s="28" t="str">
        <f t="shared" si="11"/>
        <v/>
      </c>
    </row>
    <row r="151" spans="2:21">
      <c r="B151" s="19"/>
      <c r="C151" s="20"/>
      <c r="D151" s="21"/>
      <c r="E151" s="102"/>
      <c r="F151" s="22"/>
      <c r="G151" s="20"/>
      <c r="H151" s="21"/>
      <c r="I151" s="106"/>
      <c r="J151" s="21"/>
      <c r="K151" s="21"/>
      <c r="L151" s="21"/>
      <c r="M151" s="21"/>
      <c r="N151" s="23"/>
      <c r="O151" s="21"/>
      <c r="P151" s="23"/>
      <c r="Q151" s="25"/>
      <c r="R151" s="26" t="str">
        <f t="shared" si="8"/>
        <v/>
      </c>
      <c r="S151" s="27" t="str">
        <f t="shared" si="9"/>
        <v/>
      </c>
      <c r="T151" s="27" t="str">
        <f t="shared" si="10"/>
        <v/>
      </c>
      <c r="U151" s="28" t="str">
        <f t="shared" si="11"/>
        <v/>
      </c>
    </row>
    <row r="152" spans="2:21">
      <c r="B152" s="19"/>
      <c r="C152" s="20"/>
      <c r="D152" s="21"/>
      <c r="E152" s="102"/>
      <c r="F152" s="22"/>
      <c r="G152" s="20"/>
      <c r="H152" s="21"/>
      <c r="I152" s="106"/>
      <c r="J152" s="21"/>
      <c r="K152" s="21"/>
      <c r="L152" s="21"/>
      <c r="M152" s="21"/>
      <c r="N152" s="23"/>
      <c r="O152" s="21"/>
      <c r="P152" s="23"/>
      <c r="Q152" s="25"/>
      <c r="R152" s="26" t="str">
        <f t="shared" si="8"/>
        <v/>
      </c>
      <c r="S152" s="27" t="str">
        <f t="shared" si="9"/>
        <v/>
      </c>
      <c r="T152" s="27" t="str">
        <f t="shared" si="10"/>
        <v/>
      </c>
      <c r="U152" s="28" t="str">
        <f t="shared" si="11"/>
        <v/>
      </c>
    </row>
    <row r="153" spans="2:21">
      <c r="B153" s="19"/>
      <c r="C153" s="20"/>
      <c r="D153" s="21"/>
      <c r="E153" s="102"/>
      <c r="F153" s="22"/>
      <c r="G153" s="20"/>
      <c r="H153" s="21"/>
      <c r="I153" s="106"/>
      <c r="J153" s="21"/>
      <c r="K153" s="21"/>
      <c r="L153" s="21"/>
      <c r="M153" s="21"/>
      <c r="N153" s="23"/>
      <c r="O153" s="21"/>
      <c r="P153" s="23"/>
      <c r="Q153" s="25"/>
      <c r="R153" s="26" t="str">
        <f t="shared" si="8"/>
        <v/>
      </c>
      <c r="S153" s="27" t="str">
        <f t="shared" si="9"/>
        <v/>
      </c>
      <c r="T153" s="27" t="str">
        <f t="shared" si="10"/>
        <v/>
      </c>
      <c r="U153" s="28" t="str">
        <f t="shared" si="11"/>
        <v/>
      </c>
    </row>
    <row r="154" spans="2:21">
      <c r="B154" s="19"/>
      <c r="C154" s="20"/>
      <c r="D154" s="21"/>
      <c r="E154" s="102"/>
      <c r="F154" s="22"/>
      <c r="G154" s="20"/>
      <c r="H154" s="21"/>
      <c r="I154" s="106"/>
      <c r="J154" s="21"/>
      <c r="K154" s="21"/>
      <c r="L154" s="21"/>
      <c r="M154" s="21"/>
      <c r="N154" s="23"/>
      <c r="O154" s="21"/>
      <c r="P154" s="23"/>
      <c r="Q154" s="25"/>
      <c r="R154" s="26" t="str">
        <f t="shared" si="8"/>
        <v/>
      </c>
      <c r="S154" s="27" t="str">
        <f t="shared" si="9"/>
        <v/>
      </c>
      <c r="T154" s="27" t="str">
        <f t="shared" si="10"/>
        <v/>
      </c>
      <c r="U154" s="28" t="str">
        <f t="shared" si="11"/>
        <v/>
      </c>
    </row>
    <row r="155" spans="2:21">
      <c r="B155" s="19"/>
      <c r="C155" s="20"/>
      <c r="D155" s="21"/>
      <c r="E155" s="102"/>
      <c r="F155" s="22"/>
      <c r="G155" s="20"/>
      <c r="H155" s="21"/>
      <c r="I155" s="106"/>
      <c r="J155" s="21"/>
      <c r="K155" s="21"/>
      <c r="L155" s="21"/>
      <c r="M155" s="21"/>
      <c r="N155" s="23"/>
      <c r="O155" s="21"/>
      <c r="P155" s="23"/>
      <c r="Q155" s="25"/>
      <c r="R155" s="26" t="str">
        <f t="shared" si="8"/>
        <v/>
      </c>
      <c r="S155" s="27" t="str">
        <f t="shared" si="9"/>
        <v/>
      </c>
      <c r="T155" s="27" t="str">
        <f t="shared" si="10"/>
        <v/>
      </c>
      <c r="U155" s="28" t="str">
        <f t="shared" si="11"/>
        <v/>
      </c>
    </row>
    <row r="156" spans="2:21">
      <c r="B156" s="19"/>
      <c r="C156" s="20"/>
      <c r="D156" s="21"/>
      <c r="E156" s="102"/>
      <c r="F156" s="22"/>
      <c r="G156" s="20"/>
      <c r="H156" s="21"/>
      <c r="I156" s="106"/>
      <c r="J156" s="21"/>
      <c r="K156" s="21"/>
      <c r="L156" s="21"/>
      <c r="M156" s="21"/>
      <c r="N156" s="23"/>
      <c r="O156" s="21"/>
      <c r="P156" s="23"/>
      <c r="Q156" s="25"/>
      <c r="R156" s="26" t="str">
        <f t="shared" si="8"/>
        <v/>
      </c>
      <c r="S156" s="27" t="str">
        <f t="shared" si="9"/>
        <v/>
      </c>
      <c r="T156" s="27" t="str">
        <f t="shared" si="10"/>
        <v/>
      </c>
      <c r="U156" s="28" t="str">
        <f t="shared" si="11"/>
        <v/>
      </c>
    </row>
    <row r="157" spans="2:21">
      <c r="B157" s="19"/>
      <c r="C157" s="20"/>
      <c r="D157" s="21"/>
      <c r="E157" s="102"/>
      <c r="F157" s="22"/>
      <c r="G157" s="20"/>
      <c r="H157" s="21"/>
      <c r="I157" s="106"/>
      <c r="J157" s="21"/>
      <c r="K157" s="21"/>
      <c r="L157" s="21"/>
      <c r="M157" s="21"/>
      <c r="N157" s="23"/>
      <c r="O157" s="21"/>
      <c r="P157" s="23"/>
      <c r="Q157" s="25"/>
      <c r="R157" s="26" t="str">
        <f t="shared" si="8"/>
        <v/>
      </c>
      <c r="S157" s="27" t="str">
        <f t="shared" si="9"/>
        <v/>
      </c>
      <c r="T157" s="27" t="str">
        <f t="shared" si="10"/>
        <v/>
      </c>
      <c r="U157" s="28" t="str">
        <f t="shared" si="11"/>
        <v/>
      </c>
    </row>
    <row r="158" spans="2:21">
      <c r="B158" s="19"/>
      <c r="C158" s="20"/>
      <c r="D158" s="21"/>
      <c r="E158" s="102"/>
      <c r="F158" s="22"/>
      <c r="G158" s="20"/>
      <c r="H158" s="21"/>
      <c r="I158" s="106"/>
      <c r="J158" s="21"/>
      <c r="K158" s="21"/>
      <c r="L158" s="21"/>
      <c r="M158" s="21"/>
      <c r="N158" s="23"/>
      <c r="O158" s="21"/>
      <c r="P158" s="23"/>
      <c r="Q158" s="25"/>
      <c r="R158" s="26" t="str">
        <f t="shared" si="8"/>
        <v/>
      </c>
      <c r="S158" s="27" t="str">
        <f t="shared" si="9"/>
        <v/>
      </c>
      <c r="T158" s="27" t="str">
        <f t="shared" si="10"/>
        <v/>
      </c>
      <c r="U158" s="28" t="str">
        <f t="shared" si="11"/>
        <v/>
      </c>
    </row>
    <row r="159" spans="2:21">
      <c r="B159" s="19"/>
      <c r="C159" s="20"/>
      <c r="D159" s="21"/>
      <c r="E159" s="102"/>
      <c r="F159" s="22"/>
      <c r="G159" s="20"/>
      <c r="H159" s="21"/>
      <c r="I159" s="106"/>
      <c r="J159" s="21"/>
      <c r="K159" s="21"/>
      <c r="L159" s="21"/>
      <c r="M159" s="21"/>
      <c r="N159" s="23"/>
      <c r="O159" s="21"/>
      <c r="P159" s="23"/>
      <c r="Q159" s="25"/>
      <c r="R159" s="26" t="str">
        <f t="shared" si="8"/>
        <v/>
      </c>
      <c r="S159" s="27" t="str">
        <f t="shared" si="9"/>
        <v/>
      </c>
      <c r="T159" s="27" t="str">
        <f t="shared" si="10"/>
        <v/>
      </c>
      <c r="U159" s="28" t="str">
        <f t="shared" si="11"/>
        <v/>
      </c>
    </row>
    <row r="160" spans="2:21">
      <c r="B160" s="19"/>
      <c r="C160" s="20"/>
      <c r="D160" s="21"/>
      <c r="E160" s="102"/>
      <c r="F160" s="22"/>
      <c r="G160" s="20"/>
      <c r="H160" s="21"/>
      <c r="I160" s="106"/>
      <c r="J160" s="21"/>
      <c r="K160" s="21"/>
      <c r="L160" s="21"/>
      <c r="M160" s="21"/>
      <c r="N160" s="23"/>
      <c r="O160" s="21"/>
      <c r="P160" s="23"/>
      <c r="Q160" s="25"/>
      <c r="R160" s="26" t="str">
        <f t="shared" si="8"/>
        <v/>
      </c>
      <c r="S160" s="27" t="str">
        <f t="shared" si="9"/>
        <v/>
      </c>
      <c r="T160" s="27" t="str">
        <f t="shared" si="10"/>
        <v/>
      </c>
      <c r="U160" s="28" t="str">
        <f t="shared" si="11"/>
        <v/>
      </c>
    </row>
    <row r="161" spans="2:21">
      <c r="B161" s="19"/>
      <c r="C161" s="20"/>
      <c r="D161" s="21"/>
      <c r="E161" s="102"/>
      <c r="F161" s="22"/>
      <c r="G161" s="20"/>
      <c r="H161" s="21"/>
      <c r="I161" s="106"/>
      <c r="J161" s="21"/>
      <c r="K161" s="21"/>
      <c r="L161" s="21"/>
      <c r="M161" s="21"/>
      <c r="N161" s="23"/>
      <c r="O161" s="21"/>
      <c r="P161" s="23"/>
      <c r="Q161" s="25"/>
      <c r="R161" s="26" t="str">
        <f t="shared" si="8"/>
        <v/>
      </c>
      <c r="S161" s="27" t="str">
        <f t="shared" si="9"/>
        <v/>
      </c>
      <c r="T161" s="27" t="str">
        <f t="shared" si="10"/>
        <v/>
      </c>
      <c r="U161" s="28" t="str">
        <f t="shared" si="11"/>
        <v/>
      </c>
    </row>
    <row r="162" spans="2:21">
      <c r="B162" s="19"/>
      <c r="C162" s="20"/>
      <c r="D162" s="21"/>
      <c r="E162" s="102"/>
      <c r="F162" s="22"/>
      <c r="G162" s="20"/>
      <c r="H162" s="21"/>
      <c r="I162" s="106"/>
      <c r="J162" s="21"/>
      <c r="K162" s="21"/>
      <c r="L162" s="21"/>
      <c r="M162" s="21"/>
      <c r="N162" s="23"/>
      <c r="O162" s="21"/>
      <c r="P162" s="23"/>
      <c r="Q162" s="25"/>
      <c r="R162" s="26" t="str">
        <f t="shared" si="8"/>
        <v/>
      </c>
      <c r="S162" s="27" t="str">
        <f t="shared" si="9"/>
        <v/>
      </c>
      <c r="T162" s="27" t="str">
        <f t="shared" si="10"/>
        <v/>
      </c>
      <c r="U162" s="28" t="str">
        <f t="shared" si="11"/>
        <v/>
      </c>
    </row>
    <row r="163" spans="2:21">
      <c r="B163" s="19"/>
      <c r="C163" s="20"/>
      <c r="D163" s="21"/>
      <c r="E163" s="102"/>
      <c r="F163" s="22"/>
      <c r="G163" s="20"/>
      <c r="H163" s="21"/>
      <c r="I163" s="106"/>
      <c r="J163" s="21"/>
      <c r="K163" s="21"/>
      <c r="L163" s="21"/>
      <c r="M163" s="21"/>
      <c r="N163" s="23"/>
      <c r="O163" s="21"/>
      <c r="P163" s="23"/>
      <c r="Q163" s="25"/>
      <c r="R163" s="26" t="str">
        <f t="shared" si="8"/>
        <v/>
      </c>
      <c r="S163" s="27" t="str">
        <f t="shared" si="9"/>
        <v/>
      </c>
      <c r="T163" s="27" t="str">
        <f t="shared" si="10"/>
        <v/>
      </c>
      <c r="U163" s="28" t="str">
        <f t="shared" si="11"/>
        <v/>
      </c>
    </row>
    <row r="164" spans="2:21">
      <c r="B164" s="19"/>
      <c r="C164" s="20"/>
      <c r="D164" s="21"/>
      <c r="E164" s="102"/>
      <c r="F164" s="22"/>
      <c r="G164" s="20"/>
      <c r="H164" s="21"/>
      <c r="I164" s="106"/>
      <c r="J164" s="21"/>
      <c r="K164" s="21"/>
      <c r="L164" s="21"/>
      <c r="M164" s="21"/>
      <c r="N164" s="23"/>
      <c r="O164" s="21"/>
      <c r="P164" s="23"/>
      <c r="Q164" s="25"/>
      <c r="R164" s="26" t="str">
        <f t="shared" si="8"/>
        <v/>
      </c>
      <c r="S164" s="27" t="str">
        <f t="shared" si="9"/>
        <v/>
      </c>
      <c r="T164" s="27" t="str">
        <f t="shared" si="10"/>
        <v/>
      </c>
      <c r="U164" s="28" t="str">
        <f t="shared" si="11"/>
        <v/>
      </c>
    </row>
    <row r="165" spans="2:21">
      <c r="B165" s="19"/>
      <c r="C165" s="20"/>
      <c r="D165" s="21"/>
      <c r="E165" s="102"/>
      <c r="F165" s="22"/>
      <c r="G165" s="20"/>
      <c r="H165" s="21"/>
      <c r="I165" s="106"/>
      <c r="J165" s="21"/>
      <c r="K165" s="21"/>
      <c r="L165" s="21"/>
      <c r="M165" s="21"/>
      <c r="N165" s="23"/>
      <c r="O165" s="21"/>
      <c r="P165" s="23"/>
      <c r="Q165" s="25"/>
      <c r="R165" s="26" t="str">
        <f t="shared" si="8"/>
        <v/>
      </c>
      <c r="S165" s="27" t="str">
        <f t="shared" si="9"/>
        <v/>
      </c>
      <c r="T165" s="27" t="str">
        <f t="shared" si="10"/>
        <v/>
      </c>
      <c r="U165" s="28" t="str">
        <f t="shared" si="11"/>
        <v/>
      </c>
    </row>
    <row r="166" spans="2:21">
      <c r="B166" s="19"/>
      <c r="C166" s="20"/>
      <c r="D166" s="21"/>
      <c r="E166" s="102"/>
      <c r="F166" s="22"/>
      <c r="G166" s="20"/>
      <c r="H166" s="21"/>
      <c r="I166" s="106"/>
      <c r="J166" s="21"/>
      <c r="K166" s="21"/>
      <c r="L166" s="21"/>
      <c r="M166" s="21"/>
      <c r="N166" s="23"/>
      <c r="O166" s="21"/>
      <c r="P166" s="23"/>
      <c r="Q166" s="25"/>
      <c r="R166" s="26" t="str">
        <f t="shared" si="8"/>
        <v/>
      </c>
      <c r="S166" s="27" t="str">
        <f t="shared" si="9"/>
        <v/>
      </c>
      <c r="T166" s="27" t="str">
        <f t="shared" si="10"/>
        <v/>
      </c>
      <c r="U166" s="28" t="str">
        <f t="shared" si="11"/>
        <v/>
      </c>
    </row>
    <row r="167" spans="2:21">
      <c r="B167" s="19"/>
      <c r="C167" s="20"/>
      <c r="D167" s="21"/>
      <c r="E167" s="102"/>
      <c r="F167" s="22"/>
      <c r="G167" s="20"/>
      <c r="H167" s="21"/>
      <c r="I167" s="106"/>
      <c r="J167" s="21"/>
      <c r="K167" s="21"/>
      <c r="L167" s="21"/>
      <c r="M167" s="21"/>
      <c r="N167" s="23"/>
      <c r="O167" s="21"/>
      <c r="P167" s="23"/>
      <c r="Q167" s="25"/>
      <c r="R167" s="26" t="str">
        <f t="shared" si="8"/>
        <v/>
      </c>
      <c r="S167" s="27" t="str">
        <f t="shared" si="9"/>
        <v/>
      </c>
      <c r="T167" s="27" t="str">
        <f t="shared" si="10"/>
        <v/>
      </c>
      <c r="U167" s="28" t="str">
        <f t="shared" si="11"/>
        <v/>
      </c>
    </row>
    <row r="168" spans="2:21">
      <c r="B168" s="19"/>
      <c r="C168" s="20"/>
      <c r="D168" s="21"/>
      <c r="E168" s="102"/>
      <c r="F168" s="22"/>
      <c r="G168" s="20"/>
      <c r="H168" s="21"/>
      <c r="I168" s="106"/>
      <c r="J168" s="21"/>
      <c r="K168" s="21"/>
      <c r="L168" s="21"/>
      <c r="M168" s="21"/>
      <c r="N168" s="23"/>
      <c r="O168" s="21"/>
      <c r="P168" s="23"/>
      <c r="Q168" s="25"/>
      <c r="R168" s="26" t="str">
        <f t="shared" si="8"/>
        <v/>
      </c>
      <c r="S168" s="27" t="str">
        <f t="shared" si="9"/>
        <v/>
      </c>
      <c r="T168" s="27" t="str">
        <f t="shared" si="10"/>
        <v/>
      </c>
      <c r="U168" s="28" t="str">
        <f t="shared" si="11"/>
        <v/>
      </c>
    </row>
    <row r="169" spans="2:21">
      <c r="B169" s="19"/>
      <c r="C169" s="20"/>
      <c r="D169" s="21"/>
      <c r="E169" s="102"/>
      <c r="F169" s="22"/>
      <c r="G169" s="20"/>
      <c r="H169" s="21"/>
      <c r="I169" s="106"/>
      <c r="J169" s="21"/>
      <c r="K169" s="21"/>
      <c r="L169" s="21"/>
      <c r="M169" s="21"/>
      <c r="N169" s="23"/>
      <c r="O169" s="21"/>
      <c r="P169" s="23"/>
      <c r="Q169" s="25"/>
      <c r="R169" s="26" t="str">
        <f t="shared" si="8"/>
        <v/>
      </c>
      <c r="S169" s="27" t="str">
        <f t="shared" si="9"/>
        <v/>
      </c>
      <c r="T169" s="27" t="str">
        <f t="shared" si="10"/>
        <v/>
      </c>
      <c r="U169" s="28" t="str">
        <f t="shared" si="11"/>
        <v/>
      </c>
    </row>
    <row r="170" spans="2:21">
      <c r="B170" s="19"/>
      <c r="C170" s="20"/>
      <c r="D170" s="21"/>
      <c r="E170" s="102"/>
      <c r="F170" s="22"/>
      <c r="G170" s="20"/>
      <c r="H170" s="21"/>
      <c r="I170" s="106"/>
      <c r="J170" s="21"/>
      <c r="K170" s="21"/>
      <c r="L170" s="21"/>
      <c r="M170" s="21"/>
      <c r="N170" s="23"/>
      <c r="O170" s="21"/>
      <c r="P170" s="23"/>
      <c r="Q170" s="25"/>
      <c r="R170" s="26" t="str">
        <f t="shared" si="8"/>
        <v/>
      </c>
      <c r="S170" s="27" t="str">
        <f t="shared" si="9"/>
        <v/>
      </c>
      <c r="T170" s="27" t="str">
        <f t="shared" si="10"/>
        <v/>
      </c>
      <c r="U170" s="28" t="str">
        <f t="shared" si="11"/>
        <v/>
      </c>
    </row>
    <row r="171" spans="2:21">
      <c r="B171" s="19"/>
      <c r="C171" s="20"/>
      <c r="D171" s="21"/>
      <c r="E171" s="102"/>
      <c r="F171" s="22"/>
      <c r="G171" s="20"/>
      <c r="H171" s="21"/>
      <c r="I171" s="106"/>
      <c r="J171" s="21"/>
      <c r="K171" s="21"/>
      <c r="L171" s="21"/>
      <c r="M171" s="21"/>
      <c r="N171" s="23"/>
      <c r="O171" s="21"/>
      <c r="P171" s="23"/>
      <c r="Q171" s="25"/>
      <c r="R171" s="26" t="str">
        <f t="shared" si="8"/>
        <v/>
      </c>
      <c r="S171" s="27" t="str">
        <f t="shared" si="9"/>
        <v/>
      </c>
      <c r="T171" s="27" t="str">
        <f t="shared" si="10"/>
        <v/>
      </c>
      <c r="U171" s="28" t="str">
        <f t="shared" si="11"/>
        <v/>
      </c>
    </row>
    <row r="172" spans="2:21">
      <c r="B172" s="19"/>
      <c r="C172" s="20"/>
      <c r="D172" s="21"/>
      <c r="E172" s="102"/>
      <c r="F172" s="22"/>
      <c r="G172" s="20"/>
      <c r="H172" s="21"/>
      <c r="I172" s="106"/>
      <c r="J172" s="21"/>
      <c r="K172" s="21"/>
      <c r="L172" s="21"/>
      <c r="M172" s="21"/>
      <c r="N172" s="23"/>
      <c r="O172" s="21"/>
      <c r="P172" s="23"/>
      <c r="Q172" s="25"/>
      <c r="R172" s="26" t="str">
        <f t="shared" si="8"/>
        <v/>
      </c>
      <c r="S172" s="27" t="str">
        <f t="shared" si="9"/>
        <v/>
      </c>
      <c r="T172" s="27" t="str">
        <f t="shared" si="10"/>
        <v/>
      </c>
      <c r="U172" s="28" t="str">
        <f t="shared" si="11"/>
        <v/>
      </c>
    </row>
    <row r="173" spans="2:21">
      <c r="B173" s="19"/>
      <c r="C173" s="20"/>
      <c r="D173" s="21"/>
      <c r="E173" s="102"/>
      <c r="F173" s="22"/>
      <c r="G173" s="20"/>
      <c r="H173" s="21"/>
      <c r="I173" s="106"/>
      <c r="J173" s="21"/>
      <c r="K173" s="21"/>
      <c r="L173" s="21"/>
      <c r="M173" s="21"/>
      <c r="N173" s="23"/>
      <c r="O173" s="21"/>
      <c r="P173" s="23"/>
      <c r="Q173" s="25"/>
      <c r="R173" s="26" t="str">
        <f t="shared" si="8"/>
        <v/>
      </c>
      <c r="S173" s="27" t="str">
        <f t="shared" si="9"/>
        <v/>
      </c>
      <c r="T173" s="27" t="str">
        <f t="shared" si="10"/>
        <v/>
      </c>
      <c r="U173" s="28" t="str">
        <f t="shared" si="11"/>
        <v/>
      </c>
    </row>
    <row r="174" spans="2:21">
      <c r="B174" s="19"/>
      <c r="C174" s="20"/>
      <c r="D174" s="21"/>
      <c r="E174" s="102"/>
      <c r="F174" s="22"/>
      <c r="G174" s="20"/>
      <c r="H174" s="21"/>
      <c r="I174" s="106"/>
      <c r="J174" s="21"/>
      <c r="K174" s="21"/>
      <c r="L174" s="21"/>
      <c r="M174" s="21"/>
      <c r="N174" s="23"/>
      <c r="O174" s="21"/>
      <c r="P174" s="23"/>
      <c r="Q174" s="25"/>
      <c r="R174" s="26" t="str">
        <f t="shared" si="8"/>
        <v/>
      </c>
      <c r="S174" s="27" t="str">
        <f t="shared" si="9"/>
        <v/>
      </c>
      <c r="T174" s="27" t="str">
        <f t="shared" si="10"/>
        <v/>
      </c>
      <c r="U174" s="28" t="str">
        <f t="shared" si="11"/>
        <v/>
      </c>
    </row>
    <row r="175" spans="2:21">
      <c r="B175" s="19"/>
      <c r="C175" s="20"/>
      <c r="D175" s="21"/>
      <c r="E175" s="102"/>
      <c r="F175" s="22"/>
      <c r="G175" s="20"/>
      <c r="H175" s="21"/>
      <c r="I175" s="106"/>
      <c r="J175" s="21"/>
      <c r="K175" s="21"/>
      <c r="L175" s="21"/>
      <c r="M175" s="21"/>
      <c r="N175" s="23"/>
      <c r="O175" s="21"/>
      <c r="P175" s="23"/>
      <c r="Q175" s="25"/>
      <c r="R175" s="26" t="str">
        <f t="shared" si="8"/>
        <v/>
      </c>
      <c r="S175" s="27" t="str">
        <f t="shared" si="9"/>
        <v/>
      </c>
      <c r="T175" s="27" t="str">
        <f t="shared" si="10"/>
        <v/>
      </c>
      <c r="U175" s="28" t="str">
        <f t="shared" si="11"/>
        <v/>
      </c>
    </row>
    <row r="176" spans="2:21">
      <c r="B176" s="19"/>
      <c r="C176" s="20"/>
      <c r="D176" s="21"/>
      <c r="E176" s="102"/>
      <c r="F176" s="22"/>
      <c r="G176" s="20"/>
      <c r="H176" s="21"/>
      <c r="I176" s="106"/>
      <c r="J176" s="21"/>
      <c r="K176" s="21"/>
      <c r="L176" s="21"/>
      <c r="M176" s="21"/>
      <c r="N176" s="23"/>
      <c r="O176" s="21"/>
      <c r="P176" s="23"/>
      <c r="Q176" s="25"/>
      <c r="R176" s="26" t="str">
        <f t="shared" si="8"/>
        <v/>
      </c>
      <c r="S176" s="27" t="str">
        <f t="shared" si="9"/>
        <v/>
      </c>
      <c r="T176" s="27" t="str">
        <f t="shared" si="10"/>
        <v/>
      </c>
      <c r="U176" s="28" t="str">
        <f t="shared" si="11"/>
        <v/>
      </c>
    </row>
    <row r="177" spans="2:21">
      <c r="B177" s="19"/>
      <c r="C177" s="20"/>
      <c r="D177" s="21"/>
      <c r="E177" s="102"/>
      <c r="F177" s="22"/>
      <c r="G177" s="20"/>
      <c r="H177" s="21"/>
      <c r="I177" s="106"/>
      <c r="J177" s="21"/>
      <c r="K177" s="21"/>
      <c r="L177" s="21"/>
      <c r="M177" s="21"/>
      <c r="N177" s="23"/>
      <c r="O177" s="21"/>
      <c r="P177" s="23"/>
      <c r="Q177" s="25"/>
      <c r="R177" s="26" t="str">
        <f t="shared" si="8"/>
        <v/>
      </c>
      <c r="S177" s="27" t="str">
        <f t="shared" si="9"/>
        <v/>
      </c>
      <c r="T177" s="27" t="str">
        <f t="shared" si="10"/>
        <v/>
      </c>
      <c r="U177" s="28" t="str">
        <f t="shared" si="11"/>
        <v/>
      </c>
    </row>
    <row r="178" spans="2:21">
      <c r="B178" s="19"/>
      <c r="C178" s="20"/>
      <c r="D178" s="21"/>
      <c r="E178" s="102"/>
      <c r="F178" s="22"/>
      <c r="G178" s="20"/>
      <c r="H178" s="21"/>
      <c r="I178" s="106"/>
      <c r="J178" s="21"/>
      <c r="K178" s="21"/>
      <c r="L178" s="21"/>
      <c r="M178" s="21"/>
      <c r="N178" s="23"/>
      <c r="O178" s="21"/>
      <c r="P178" s="23"/>
      <c r="Q178" s="25"/>
      <c r="R178" s="26" t="str">
        <f t="shared" si="8"/>
        <v/>
      </c>
      <c r="S178" s="27" t="str">
        <f t="shared" si="9"/>
        <v/>
      </c>
      <c r="T178" s="27" t="str">
        <f t="shared" si="10"/>
        <v/>
      </c>
      <c r="U178" s="28" t="str">
        <f t="shared" si="11"/>
        <v/>
      </c>
    </row>
    <row r="179" spans="2:21">
      <c r="B179" s="19"/>
      <c r="C179" s="20"/>
      <c r="D179" s="21"/>
      <c r="E179" s="102"/>
      <c r="F179" s="22"/>
      <c r="G179" s="20"/>
      <c r="H179" s="21"/>
      <c r="I179" s="106"/>
      <c r="J179" s="21"/>
      <c r="K179" s="21"/>
      <c r="L179" s="21"/>
      <c r="M179" s="21"/>
      <c r="N179" s="23"/>
      <c r="O179" s="21"/>
      <c r="P179" s="23"/>
      <c r="Q179" s="25"/>
      <c r="R179" s="26" t="str">
        <f t="shared" si="8"/>
        <v/>
      </c>
      <c r="S179" s="27" t="str">
        <f t="shared" si="9"/>
        <v/>
      </c>
      <c r="T179" s="27" t="str">
        <f t="shared" si="10"/>
        <v/>
      </c>
      <c r="U179" s="28" t="str">
        <f t="shared" si="11"/>
        <v/>
      </c>
    </row>
    <row r="180" spans="2:21">
      <c r="B180" s="19"/>
      <c r="C180" s="20"/>
      <c r="D180" s="21"/>
      <c r="E180" s="102"/>
      <c r="F180" s="22"/>
      <c r="G180" s="20"/>
      <c r="H180" s="21"/>
      <c r="I180" s="106"/>
      <c r="J180" s="21"/>
      <c r="K180" s="21"/>
      <c r="L180" s="21"/>
      <c r="M180" s="21"/>
      <c r="N180" s="23"/>
      <c r="O180" s="21"/>
      <c r="P180" s="23"/>
      <c r="Q180" s="25"/>
      <c r="R180" s="26" t="str">
        <f t="shared" si="8"/>
        <v/>
      </c>
      <c r="S180" s="27" t="str">
        <f t="shared" si="9"/>
        <v/>
      </c>
      <c r="T180" s="27" t="str">
        <f t="shared" si="10"/>
        <v/>
      </c>
      <c r="U180" s="28" t="str">
        <f t="shared" si="11"/>
        <v/>
      </c>
    </row>
    <row r="181" spans="2:21">
      <c r="B181" s="19"/>
      <c r="C181" s="20"/>
      <c r="D181" s="21"/>
      <c r="E181" s="102"/>
      <c r="F181" s="22"/>
      <c r="G181" s="20"/>
      <c r="H181" s="21"/>
      <c r="I181" s="106"/>
      <c r="J181" s="21"/>
      <c r="K181" s="21"/>
      <c r="L181" s="21"/>
      <c r="M181" s="21"/>
      <c r="N181" s="23"/>
      <c r="O181" s="21"/>
      <c r="P181" s="23"/>
      <c r="Q181" s="25"/>
      <c r="R181" s="26" t="str">
        <f t="shared" si="8"/>
        <v/>
      </c>
      <c r="S181" s="27" t="str">
        <f t="shared" si="9"/>
        <v/>
      </c>
      <c r="T181" s="27" t="str">
        <f t="shared" si="10"/>
        <v/>
      </c>
      <c r="U181" s="28" t="str">
        <f t="shared" si="11"/>
        <v/>
      </c>
    </row>
    <row r="182" spans="2:21">
      <c r="B182" s="19"/>
      <c r="C182" s="20"/>
      <c r="D182" s="21"/>
      <c r="E182" s="102"/>
      <c r="F182" s="22"/>
      <c r="G182" s="20"/>
      <c r="H182" s="21"/>
      <c r="I182" s="106"/>
      <c r="J182" s="21"/>
      <c r="K182" s="21"/>
      <c r="L182" s="21"/>
      <c r="M182" s="21"/>
      <c r="N182" s="23"/>
      <c r="O182" s="21"/>
      <c r="P182" s="23"/>
      <c r="Q182" s="25"/>
      <c r="R182" s="26" t="str">
        <f t="shared" si="8"/>
        <v/>
      </c>
      <c r="S182" s="27" t="str">
        <f t="shared" si="9"/>
        <v/>
      </c>
      <c r="T182" s="27" t="str">
        <f t="shared" si="10"/>
        <v/>
      </c>
      <c r="U182" s="28" t="str">
        <f t="shared" si="11"/>
        <v/>
      </c>
    </row>
    <row r="183" spans="2:21">
      <c r="B183" s="19"/>
      <c r="C183" s="20"/>
      <c r="D183" s="21"/>
      <c r="E183" s="102"/>
      <c r="F183" s="22"/>
      <c r="G183" s="20"/>
      <c r="H183" s="21"/>
      <c r="I183" s="106"/>
      <c r="J183" s="21"/>
      <c r="K183" s="21"/>
      <c r="L183" s="21"/>
      <c r="M183" s="21"/>
      <c r="N183" s="23"/>
      <c r="O183" s="21"/>
      <c r="P183" s="23"/>
      <c r="Q183" s="25"/>
      <c r="R183" s="26" t="str">
        <f t="shared" si="8"/>
        <v/>
      </c>
      <c r="S183" s="27" t="str">
        <f t="shared" si="9"/>
        <v/>
      </c>
      <c r="T183" s="27" t="str">
        <f t="shared" si="10"/>
        <v/>
      </c>
      <c r="U183" s="28" t="str">
        <f t="shared" si="11"/>
        <v/>
      </c>
    </row>
    <row r="184" spans="2:21">
      <c r="B184" s="19"/>
      <c r="C184" s="20"/>
      <c r="D184" s="21"/>
      <c r="E184" s="102"/>
      <c r="F184" s="22"/>
      <c r="G184" s="20"/>
      <c r="H184" s="21"/>
      <c r="I184" s="106"/>
      <c r="J184" s="21"/>
      <c r="K184" s="21"/>
      <c r="L184" s="21"/>
      <c r="M184" s="21"/>
      <c r="N184" s="23"/>
      <c r="O184" s="21"/>
      <c r="P184" s="23"/>
      <c r="Q184" s="25"/>
      <c r="R184" s="26" t="str">
        <f t="shared" si="8"/>
        <v/>
      </c>
      <c r="S184" s="27" t="str">
        <f t="shared" si="9"/>
        <v/>
      </c>
      <c r="T184" s="27" t="str">
        <f t="shared" si="10"/>
        <v/>
      </c>
      <c r="U184" s="28" t="str">
        <f t="shared" si="11"/>
        <v/>
      </c>
    </row>
    <row r="185" spans="2:21">
      <c r="B185" s="19"/>
      <c r="C185" s="20"/>
      <c r="D185" s="21"/>
      <c r="E185" s="102"/>
      <c r="F185" s="22"/>
      <c r="G185" s="20"/>
      <c r="H185" s="21"/>
      <c r="I185" s="106"/>
      <c r="J185" s="21"/>
      <c r="K185" s="21"/>
      <c r="L185" s="21"/>
      <c r="M185" s="21"/>
      <c r="N185" s="23"/>
      <c r="O185" s="21"/>
      <c r="P185" s="23"/>
      <c r="Q185" s="25"/>
      <c r="R185" s="26" t="str">
        <f t="shared" si="8"/>
        <v/>
      </c>
      <c r="S185" s="27" t="str">
        <f t="shared" si="9"/>
        <v/>
      </c>
      <c r="T185" s="27" t="str">
        <f t="shared" si="10"/>
        <v/>
      </c>
      <c r="U185" s="28" t="str">
        <f t="shared" si="11"/>
        <v/>
      </c>
    </row>
    <row r="186" spans="2:21">
      <c r="B186" s="19"/>
      <c r="C186" s="20"/>
      <c r="D186" s="21"/>
      <c r="E186" s="102"/>
      <c r="F186" s="22"/>
      <c r="G186" s="20"/>
      <c r="H186" s="21"/>
      <c r="I186" s="106"/>
      <c r="J186" s="21"/>
      <c r="K186" s="21"/>
      <c r="L186" s="21"/>
      <c r="M186" s="21"/>
      <c r="N186" s="23"/>
      <c r="O186" s="21"/>
      <c r="P186" s="23"/>
      <c r="Q186" s="25"/>
      <c r="R186" s="26" t="str">
        <f t="shared" si="8"/>
        <v/>
      </c>
      <c r="S186" s="27" t="str">
        <f t="shared" si="9"/>
        <v/>
      </c>
      <c r="T186" s="27" t="str">
        <f t="shared" si="10"/>
        <v/>
      </c>
      <c r="U186" s="28" t="str">
        <f t="shared" si="11"/>
        <v/>
      </c>
    </row>
    <row r="187" spans="2:21">
      <c r="B187" s="19"/>
      <c r="C187" s="20"/>
      <c r="D187" s="21"/>
      <c r="E187" s="102"/>
      <c r="F187" s="22"/>
      <c r="G187" s="20"/>
      <c r="H187" s="21"/>
      <c r="I187" s="106"/>
      <c r="J187" s="21"/>
      <c r="K187" s="21"/>
      <c r="L187" s="21"/>
      <c r="M187" s="21"/>
      <c r="N187" s="23"/>
      <c r="O187" s="21"/>
      <c r="P187" s="23"/>
      <c r="Q187" s="25"/>
      <c r="R187" s="26" t="str">
        <f t="shared" si="8"/>
        <v/>
      </c>
      <c r="S187" s="27" t="str">
        <f t="shared" si="9"/>
        <v/>
      </c>
      <c r="T187" s="27" t="str">
        <f t="shared" si="10"/>
        <v/>
      </c>
      <c r="U187" s="28" t="str">
        <f t="shared" si="11"/>
        <v/>
      </c>
    </row>
    <row r="188" spans="2:21">
      <c r="B188" s="19"/>
      <c r="C188" s="20"/>
      <c r="D188" s="21"/>
      <c r="E188" s="102"/>
      <c r="F188" s="22"/>
      <c r="G188" s="20"/>
      <c r="H188" s="21"/>
      <c r="I188" s="106"/>
      <c r="J188" s="21"/>
      <c r="K188" s="21"/>
      <c r="L188" s="21"/>
      <c r="M188" s="21"/>
      <c r="N188" s="23"/>
      <c r="O188" s="21"/>
      <c r="P188" s="23"/>
      <c r="Q188" s="25"/>
      <c r="R188" s="26" t="str">
        <f t="shared" si="8"/>
        <v/>
      </c>
      <c r="S188" s="27" t="str">
        <f t="shared" si="9"/>
        <v/>
      </c>
      <c r="T188" s="27" t="str">
        <f t="shared" si="10"/>
        <v/>
      </c>
      <c r="U188" s="28" t="str">
        <f t="shared" si="11"/>
        <v/>
      </c>
    </row>
    <row r="189" spans="2:21">
      <c r="B189" s="19"/>
      <c r="C189" s="20"/>
      <c r="D189" s="21"/>
      <c r="E189" s="102"/>
      <c r="F189" s="22"/>
      <c r="G189" s="20"/>
      <c r="H189" s="21"/>
      <c r="I189" s="106"/>
      <c r="J189" s="21"/>
      <c r="K189" s="21"/>
      <c r="L189" s="21"/>
      <c r="M189" s="21"/>
      <c r="N189" s="23"/>
      <c r="O189" s="21"/>
      <c r="P189" s="23"/>
      <c r="Q189" s="25"/>
      <c r="R189" s="26" t="str">
        <f t="shared" si="8"/>
        <v/>
      </c>
      <c r="S189" s="27" t="str">
        <f t="shared" si="9"/>
        <v/>
      </c>
      <c r="T189" s="27" t="str">
        <f t="shared" si="10"/>
        <v/>
      </c>
      <c r="U189" s="28" t="str">
        <f t="shared" si="11"/>
        <v/>
      </c>
    </row>
    <row r="190" spans="2:21">
      <c r="B190" s="19"/>
      <c r="C190" s="20"/>
      <c r="D190" s="21"/>
      <c r="E190" s="102"/>
      <c r="F190" s="22"/>
      <c r="G190" s="20"/>
      <c r="H190" s="21"/>
      <c r="I190" s="106"/>
      <c r="J190" s="21"/>
      <c r="K190" s="21"/>
      <c r="L190" s="21"/>
      <c r="M190" s="21"/>
      <c r="N190" s="23"/>
      <c r="O190" s="21"/>
      <c r="P190" s="23"/>
      <c r="Q190" s="25"/>
      <c r="R190" s="26" t="str">
        <f t="shared" si="8"/>
        <v/>
      </c>
      <c r="S190" s="27" t="str">
        <f t="shared" si="9"/>
        <v/>
      </c>
      <c r="T190" s="27" t="str">
        <f t="shared" si="10"/>
        <v/>
      </c>
      <c r="U190" s="28" t="str">
        <f t="shared" si="11"/>
        <v/>
      </c>
    </row>
    <row r="191" spans="2:21">
      <c r="B191" s="19"/>
      <c r="C191" s="20"/>
      <c r="D191" s="21"/>
      <c r="E191" s="102"/>
      <c r="F191" s="22"/>
      <c r="G191" s="20"/>
      <c r="H191" s="21"/>
      <c r="I191" s="106"/>
      <c r="J191" s="21"/>
      <c r="K191" s="21"/>
      <c r="L191" s="21"/>
      <c r="M191" s="21"/>
      <c r="N191" s="23"/>
      <c r="O191" s="21"/>
      <c r="P191" s="23"/>
      <c r="Q191" s="25"/>
      <c r="R191" s="26" t="str">
        <f t="shared" si="8"/>
        <v/>
      </c>
      <c r="S191" s="27" t="str">
        <f t="shared" si="9"/>
        <v/>
      </c>
      <c r="T191" s="27" t="str">
        <f t="shared" si="10"/>
        <v/>
      </c>
      <c r="U191" s="28" t="str">
        <f t="shared" si="11"/>
        <v/>
      </c>
    </row>
    <row r="192" spans="2:21">
      <c r="B192" s="19"/>
      <c r="C192" s="20"/>
      <c r="D192" s="21"/>
      <c r="E192" s="102"/>
      <c r="F192" s="22"/>
      <c r="G192" s="20"/>
      <c r="H192" s="21"/>
      <c r="I192" s="106"/>
      <c r="J192" s="21"/>
      <c r="K192" s="21"/>
      <c r="L192" s="21"/>
      <c r="M192" s="21"/>
      <c r="N192" s="23"/>
      <c r="O192" s="21"/>
      <c r="P192" s="23"/>
      <c r="Q192" s="25"/>
      <c r="R192" s="26" t="str">
        <f t="shared" si="8"/>
        <v/>
      </c>
      <c r="S192" s="27" t="str">
        <f t="shared" si="9"/>
        <v/>
      </c>
      <c r="T192" s="27" t="str">
        <f t="shared" si="10"/>
        <v/>
      </c>
      <c r="U192" s="28" t="str">
        <f t="shared" si="11"/>
        <v/>
      </c>
    </row>
    <row r="193" spans="2:21">
      <c r="B193" s="19"/>
      <c r="C193" s="20"/>
      <c r="D193" s="21"/>
      <c r="E193" s="102"/>
      <c r="F193" s="22"/>
      <c r="G193" s="20"/>
      <c r="H193" s="21"/>
      <c r="I193" s="106"/>
      <c r="J193" s="21"/>
      <c r="K193" s="21"/>
      <c r="L193" s="21"/>
      <c r="M193" s="21"/>
      <c r="N193" s="23"/>
      <c r="O193" s="21"/>
      <c r="P193" s="23"/>
      <c r="Q193" s="25"/>
      <c r="R193" s="26" t="str">
        <f t="shared" si="8"/>
        <v/>
      </c>
      <c r="S193" s="27" t="str">
        <f t="shared" si="9"/>
        <v/>
      </c>
      <c r="T193" s="27" t="str">
        <f t="shared" si="10"/>
        <v/>
      </c>
      <c r="U193" s="28" t="str">
        <f t="shared" si="11"/>
        <v/>
      </c>
    </row>
    <row r="194" spans="2:21">
      <c r="B194" s="19"/>
      <c r="C194" s="20"/>
      <c r="D194" s="21"/>
      <c r="E194" s="102"/>
      <c r="F194" s="22"/>
      <c r="G194" s="20"/>
      <c r="H194" s="21"/>
      <c r="I194" s="106"/>
      <c r="J194" s="21"/>
      <c r="K194" s="21"/>
      <c r="L194" s="21"/>
      <c r="M194" s="21"/>
      <c r="N194" s="23"/>
      <c r="O194" s="21"/>
      <c r="P194" s="23"/>
      <c r="Q194" s="25"/>
      <c r="R194" s="26" t="str">
        <f t="shared" si="8"/>
        <v/>
      </c>
      <c r="S194" s="27" t="str">
        <f t="shared" si="9"/>
        <v/>
      </c>
      <c r="T194" s="27" t="str">
        <f t="shared" si="10"/>
        <v/>
      </c>
      <c r="U194" s="28" t="str">
        <f t="shared" si="11"/>
        <v/>
      </c>
    </row>
    <row r="195" spans="2:21">
      <c r="B195" s="19"/>
      <c r="C195" s="20"/>
      <c r="D195" s="21"/>
      <c r="E195" s="102"/>
      <c r="F195" s="22"/>
      <c r="G195" s="20"/>
      <c r="H195" s="21"/>
      <c r="I195" s="106"/>
      <c r="J195" s="21"/>
      <c r="K195" s="21"/>
      <c r="L195" s="21"/>
      <c r="M195" s="21"/>
      <c r="N195" s="23"/>
      <c r="O195" s="21"/>
      <c r="P195" s="23"/>
      <c r="Q195" s="25"/>
      <c r="R195" s="26" t="str">
        <f t="shared" si="8"/>
        <v/>
      </c>
      <c r="S195" s="27" t="str">
        <f t="shared" si="9"/>
        <v/>
      </c>
      <c r="T195" s="27" t="str">
        <f t="shared" si="10"/>
        <v/>
      </c>
      <c r="U195" s="28" t="str">
        <f t="shared" si="11"/>
        <v/>
      </c>
    </row>
    <row r="196" spans="2:21">
      <c r="B196" s="19"/>
      <c r="C196" s="20"/>
      <c r="D196" s="21"/>
      <c r="E196" s="102"/>
      <c r="F196" s="22"/>
      <c r="G196" s="20"/>
      <c r="H196" s="21"/>
      <c r="I196" s="106"/>
      <c r="J196" s="21"/>
      <c r="K196" s="21"/>
      <c r="L196" s="21"/>
      <c r="M196" s="21"/>
      <c r="N196" s="23"/>
      <c r="O196" s="21"/>
      <c r="P196" s="23"/>
      <c r="Q196" s="25"/>
      <c r="R196" s="26" t="str">
        <f t="shared" ref="R196:R211" si="12">IF(ISERROR(VLOOKUP(F196,PoliceIdTypes,2)),"",VLOOKUP(F196,PoliceIdTypes,2))</f>
        <v/>
      </c>
      <c r="S196" s="27" t="str">
        <f t="shared" ref="S196:S211" si="13">IF(ISERROR(VLOOKUP(G196,Countries,2,0)),"",VLOOKUP(G196,Countries,2,0))</f>
        <v/>
      </c>
      <c r="T196" s="27" t="str">
        <f t="shared" ref="T196:T211" si="14">IF(ISERROR(VLOOKUP(K196,Categories,2,0)),"",VLOOKUP(K196,Categories,2,0))</f>
        <v/>
      </c>
      <c r="U196" s="28" t="str">
        <f t="shared" ref="U196:U211" si="15">IF(ISERROR(VLOOKUP(L196,Ranks,2,0)),"",VLOOKUP(L196,Ranks,2,0))</f>
        <v/>
      </c>
    </row>
    <row r="197" spans="2:21">
      <c r="B197" s="19"/>
      <c r="C197" s="20"/>
      <c r="D197" s="21"/>
      <c r="E197" s="102"/>
      <c r="F197" s="22"/>
      <c r="G197" s="20"/>
      <c r="H197" s="21"/>
      <c r="I197" s="106"/>
      <c r="J197" s="21"/>
      <c r="K197" s="21"/>
      <c r="L197" s="21"/>
      <c r="M197" s="21"/>
      <c r="N197" s="23"/>
      <c r="O197" s="21"/>
      <c r="P197" s="23"/>
      <c r="Q197" s="25"/>
      <c r="R197" s="26" t="str">
        <f t="shared" si="12"/>
        <v/>
      </c>
      <c r="S197" s="27" t="str">
        <f t="shared" si="13"/>
        <v/>
      </c>
      <c r="T197" s="27" t="str">
        <f t="shared" si="14"/>
        <v/>
      </c>
      <c r="U197" s="28" t="str">
        <f t="shared" si="15"/>
        <v/>
      </c>
    </row>
    <row r="198" spans="2:21">
      <c r="B198" s="19"/>
      <c r="C198" s="20"/>
      <c r="D198" s="21"/>
      <c r="E198" s="102"/>
      <c r="F198" s="22"/>
      <c r="G198" s="20"/>
      <c r="H198" s="21"/>
      <c r="I198" s="106"/>
      <c r="J198" s="21"/>
      <c r="K198" s="21"/>
      <c r="L198" s="21"/>
      <c r="M198" s="21"/>
      <c r="N198" s="23"/>
      <c r="O198" s="21"/>
      <c r="P198" s="23"/>
      <c r="Q198" s="25"/>
      <c r="R198" s="26" t="str">
        <f t="shared" si="12"/>
        <v/>
      </c>
      <c r="S198" s="27" t="str">
        <f t="shared" si="13"/>
        <v/>
      </c>
      <c r="T198" s="27" t="str">
        <f t="shared" si="14"/>
        <v/>
      </c>
      <c r="U198" s="28" t="str">
        <f t="shared" si="15"/>
        <v/>
      </c>
    </row>
    <row r="199" spans="2:21">
      <c r="B199" s="19"/>
      <c r="C199" s="20"/>
      <c r="D199" s="21"/>
      <c r="E199" s="102"/>
      <c r="F199" s="22"/>
      <c r="G199" s="20"/>
      <c r="H199" s="21"/>
      <c r="I199" s="106"/>
      <c r="J199" s="21"/>
      <c r="K199" s="21"/>
      <c r="L199" s="21"/>
      <c r="M199" s="21"/>
      <c r="N199" s="23"/>
      <c r="O199" s="21"/>
      <c r="P199" s="23"/>
      <c r="Q199" s="25"/>
      <c r="R199" s="26" t="str">
        <f t="shared" si="12"/>
        <v/>
      </c>
      <c r="S199" s="27" t="str">
        <f t="shared" si="13"/>
        <v/>
      </c>
      <c r="T199" s="27" t="str">
        <f t="shared" si="14"/>
        <v/>
      </c>
      <c r="U199" s="28" t="str">
        <f t="shared" si="15"/>
        <v/>
      </c>
    </row>
    <row r="200" spans="2:21">
      <c r="B200" s="19"/>
      <c r="C200" s="20"/>
      <c r="D200" s="21"/>
      <c r="E200" s="102"/>
      <c r="F200" s="22"/>
      <c r="G200" s="20"/>
      <c r="H200" s="21"/>
      <c r="I200" s="106"/>
      <c r="J200" s="21"/>
      <c r="K200" s="21"/>
      <c r="L200" s="21"/>
      <c r="M200" s="21"/>
      <c r="N200" s="23"/>
      <c r="O200" s="21"/>
      <c r="P200" s="23"/>
      <c r="Q200" s="25"/>
      <c r="R200" s="26" t="str">
        <f t="shared" si="12"/>
        <v/>
      </c>
      <c r="S200" s="27" t="str">
        <f t="shared" si="13"/>
        <v/>
      </c>
      <c r="T200" s="27" t="str">
        <f t="shared" si="14"/>
        <v/>
      </c>
      <c r="U200" s="28" t="str">
        <f t="shared" si="15"/>
        <v/>
      </c>
    </row>
    <row r="201" spans="2:21">
      <c r="B201" s="19"/>
      <c r="C201" s="20"/>
      <c r="D201" s="21"/>
      <c r="E201" s="102"/>
      <c r="F201" s="22"/>
      <c r="G201" s="20"/>
      <c r="H201" s="21"/>
      <c r="I201" s="106"/>
      <c r="J201" s="21"/>
      <c r="K201" s="21"/>
      <c r="L201" s="21"/>
      <c r="M201" s="21"/>
      <c r="N201" s="23"/>
      <c r="O201" s="21"/>
      <c r="P201" s="23"/>
      <c r="Q201" s="25"/>
      <c r="R201" s="26" t="str">
        <f t="shared" si="12"/>
        <v/>
      </c>
      <c r="S201" s="27" t="str">
        <f t="shared" si="13"/>
        <v/>
      </c>
      <c r="T201" s="27" t="str">
        <f t="shared" si="14"/>
        <v/>
      </c>
      <c r="U201" s="28" t="str">
        <f t="shared" si="15"/>
        <v/>
      </c>
    </row>
    <row r="202" spans="2:21">
      <c r="B202" s="19"/>
      <c r="C202" s="20"/>
      <c r="D202" s="21"/>
      <c r="E202" s="102"/>
      <c r="F202" s="22"/>
      <c r="G202" s="20"/>
      <c r="H202" s="21"/>
      <c r="I202" s="106"/>
      <c r="J202" s="21"/>
      <c r="K202" s="21"/>
      <c r="L202" s="21"/>
      <c r="M202" s="21"/>
      <c r="N202" s="23"/>
      <c r="O202" s="21"/>
      <c r="P202" s="23"/>
      <c r="Q202" s="25"/>
      <c r="R202" s="26" t="str">
        <f t="shared" si="12"/>
        <v/>
      </c>
      <c r="S202" s="27" t="str">
        <f t="shared" si="13"/>
        <v/>
      </c>
      <c r="T202" s="27" t="str">
        <f t="shared" si="14"/>
        <v/>
      </c>
      <c r="U202" s="28" t="str">
        <f t="shared" si="15"/>
        <v/>
      </c>
    </row>
    <row r="203" spans="2:21">
      <c r="B203" s="19"/>
      <c r="C203" s="20"/>
      <c r="D203" s="21"/>
      <c r="E203" s="102"/>
      <c r="F203" s="22"/>
      <c r="G203" s="20"/>
      <c r="H203" s="21"/>
      <c r="I203" s="106"/>
      <c r="J203" s="21"/>
      <c r="K203" s="21"/>
      <c r="L203" s="21"/>
      <c r="M203" s="21"/>
      <c r="N203" s="23"/>
      <c r="O203" s="21"/>
      <c r="P203" s="23"/>
      <c r="Q203" s="25"/>
      <c r="R203" s="26" t="str">
        <f t="shared" si="12"/>
        <v/>
      </c>
      <c r="S203" s="27" t="str">
        <f t="shared" si="13"/>
        <v/>
      </c>
      <c r="T203" s="27" t="str">
        <f t="shared" si="14"/>
        <v/>
      </c>
      <c r="U203" s="28" t="str">
        <f t="shared" si="15"/>
        <v/>
      </c>
    </row>
    <row r="204" spans="2:21">
      <c r="B204" s="19"/>
      <c r="C204" s="20"/>
      <c r="D204" s="21"/>
      <c r="E204" s="102"/>
      <c r="F204" s="22"/>
      <c r="G204" s="20"/>
      <c r="H204" s="21"/>
      <c r="I204" s="106"/>
      <c r="J204" s="21"/>
      <c r="K204" s="21"/>
      <c r="L204" s="21"/>
      <c r="M204" s="21"/>
      <c r="N204" s="23"/>
      <c r="O204" s="21"/>
      <c r="P204" s="23"/>
      <c r="Q204" s="25"/>
      <c r="R204" s="26" t="str">
        <f t="shared" si="12"/>
        <v/>
      </c>
      <c r="S204" s="27" t="str">
        <f t="shared" si="13"/>
        <v/>
      </c>
      <c r="T204" s="27" t="str">
        <f t="shared" si="14"/>
        <v/>
      </c>
      <c r="U204" s="28" t="str">
        <f t="shared" si="15"/>
        <v/>
      </c>
    </row>
    <row r="205" spans="2:21">
      <c r="B205" s="19"/>
      <c r="C205" s="20"/>
      <c r="D205" s="21"/>
      <c r="E205" s="102"/>
      <c r="F205" s="22"/>
      <c r="G205" s="20"/>
      <c r="H205" s="21"/>
      <c r="I205" s="106"/>
      <c r="J205" s="21"/>
      <c r="K205" s="21"/>
      <c r="L205" s="21"/>
      <c r="M205" s="21"/>
      <c r="N205" s="23"/>
      <c r="O205" s="21"/>
      <c r="P205" s="23"/>
      <c r="Q205" s="25"/>
      <c r="R205" s="26" t="str">
        <f t="shared" si="12"/>
        <v/>
      </c>
      <c r="S205" s="27" t="str">
        <f t="shared" si="13"/>
        <v/>
      </c>
      <c r="T205" s="27" t="str">
        <f t="shared" si="14"/>
        <v/>
      </c>
      <c r="U205" s="28" t="str">
        <f t="shared" si="15"/>
        <v/>
      </c>
    </row>
    <row r="206" spans="2:21">
      <c r="B206" s="19"/>
      <c r="C206" s="20"/>
      <c r="D206" s="21"/>
      <c r="E206" s="102"/>
      <c r="F206" s="22"/>
      <c r="G206" s="20"/>
      <c r="H206" s="21"/>
      <c r="I206" s="106"/>
      <c r="J206" s="21"/>
      <c r="K206" s="21"/>
      <c r="L206" s="21"/>
      <c r="M206" s="21"/>
      <c r="N206" s="23"/>
      <c r="O206" s="21"/>
      <c r="P206" s="23"/>
      <c r="Q206" s="25"/>
      <c r="R206" s="26" t="str">
        <f t="shared" si="12"/>
        <v/>
      </c>
      <c r="S206" s="27" t="str">
        <f t="shared" si="13"/>
        <v/>
      </c>
      <c r="T206" s="27" t="str">
        <f t="shared" si="14"/>
        <v/>
      </c>
      <c r="U206" s="28" t="str">
        <f t="shared" si="15"/>
        <v/>
      </c>
    </row>
    <row r="207" spans="2:21">
      <c r="B207" s="19"/>
      <c r="C207" s="20"/>
      <c r="D207" s="21"/>
      <c r="E207" s="102"/>
      <c r="F207" s="22"/>
      <c r="G207" s="20"/>
      <c r="H207" s="21"/>
      <c r="I207" s="106"/>
      <c r="J207" s="21"/>
      <c r="K207" s="21"/>
      <c r="L207" s="21"/>
      <c r="M207" s="21"/>
      <c r="N207" s="23"/>
      <c r="O207" s="21"/>
      <c r="P207" s="23"/>
      <c r="Q207" s="25"/>
      <c r="R207" s="26" t="str">
        <f t="shared" si="12"/>
        <v/>
      </c>
      <c r="S207" s="27" t="str">
        <f t="shared" si="13"/>
        <v/>
      </c>
      <c r="T207" s="27" t="str">
        <f t="shared" si="14"/>
        <v/>
      </c>
      <c r="U207" s="28" t="str">
        <f t="shared" si="15"/>
        <v/>
      </c>
    </row>
    <row r="208" spans="2:21">
      <c r="B208" s="19"/>
      <c r="C208" s="20"/>
      <c r="D208" s="21"/>
      <c r="E208" s="102"/>
      <c r="F208" s="22"/>
      <c r="G208" s="20"/>
      <c r="H208" s="21"/>
      <c r="I208" s="106"/>
      <c r="J208" s="21"/>
      <c r="K208" s="21"/>
      <c r="L208" s="21"/>
      <c r="M208" s="21"/>
      <c r="N208" s="23"/>
      <c r="O208" s="21"/>
      <c r="P208" s="23"/>
      <c r="Q208" s="25"/>
      <c r="R208" s="26" t="str">
        <f t="shared" si="12"/>
        <v/>
      </c>
      <c r="S208" s="27" t="str">
        <f t="shared" si="13"/>
        <v/>
      </c>
      <c r="T208" s="27" t="str">
        <f t="shared" si="14"/>
        <v/>
      </c>
      <c r="U208" s="28" t="str">
        <f t="shared" si="15"/>
        <v/>
      </c>
    </row>
    <row r="209" spans="2:21">
      <c r="B209" s="19"/>
      <c r="C209" s="20"/>
      <c r="D209" s="21"/>
      <c r="E209" s="102"/>
      <c r="F209" s="22"/>
      <c r="G209" s="20"/>
      <c r="H209" s="21"/>
      <c r="I209" s="106"/>
      <c r="J209" s="21"/>
      <c r="K209" s="21"/>
      <c r="L209" s="21"/>
      <c r="M209" s="21"/>
      <c r="N209" s="23"/>
      <c r="O209" s="21"/>
      <c r="P209" s="23"/>
      <c r="Q209" s="25"/>
      <c r="R209" s="26" t="str">
        <f t="shared" si="12"/>
        <v/>
      </c>
      <c r="S209" s="27" t="str">
        <f t="shared" si="13"/>
        <v/>
      </c>
      <c r="T209" s="27" t="str">
        <f t="shared" si="14"/>
        <v/>
      </c>
      <c r="U209" s="28" t="str">
        <f t="shared" si="15"/>
        <v/>
      </c>
    </row>
    <row r="210" spans="2:21">
      <c r="B210" s="19"/>
      <c r="C210" s="20"/>
      <c r="D210" s="21"/>
      <c r="E210" s="102"/>
      <c r="F210" s="22"/>
      <c r="G210" s="20"/>
      <c r="H210" s="21"/>
      <c r="I210" s="106"/>
      <c r="J210" s="21"/>
      <c r="K210" s="21"/>
      <c r="L210" s="21"/>
      <c r="M210" s="21"/>
      <c r="N210" s="23"/>
      <c r="O210" s="21"/>
      <c r="P210" s="23"/>
      <c r="Q210" s="25"/>
      <c r="R210" s="26" t="str">
        <f t="shared" si="12"/>
        <v/>
      </c>
      <c r="S210" s="27" t="str">
        <f t="shared" si="13"/>
        <v/>
      </c>
      <c r="T210" s="27" t="str">
        <f t="shared" si="14"/>
        <v/>
      </c>
      <c r="U210" s="28" t="str">
        <f t="shared" si="15"/>
        <v/>
      </c>
    </row>
    <row r="211" spans="2:21">
      <c r="B211" s="29"/>
      <c r="C211" s="30"/>
      <c r="D211" s="31"/>
      <c r="E211" s="103"/>
      <c r="F211" s="32"/>
      <c r="G211" s="20"/>
      <c r="H211" s="21"/>
      <c r="I211" s="107"/>
      <c r="J211" s="31"/>
      <c r="K211" s="21"/>
      <c r="L211" s="21"/>
      <c r="M211" s="21"/>
      <c r="N211" s="33"/>
      <c r="O211" s="31"/>
      <c r="P211" s="33"/>
      <c r="Q211" s="34"/>
      <c r="R211" s="26" t="str">
        <f t="shared" si="12"/>
        <v/>
      </c>
      <c r="S211" s="27" t="str">
        <f t="shared" si="13"/>
        <v/>
      </c>
      <c r="T211" s="27" t="str">
        <f t="shared" si="14"/>
        <v/>
      </c>
      <c r="U211" s="28" t="str">
        <f t="shared" si="15"/>
        <v/>
      </c>
    </row>
    <row r="212" spans="2:21">
      <c r="B212" s="35"/>
      <c r="C212" s="36"/>
      <c r="D212" s="37"/>
      <c r="E212" s="37"/>
      <c r="F212" s="38"/>
      <c r="G212" s="39"/>
      <c r="H212" s="40"/>
      <c r="I212" s="38"/>
      <c r="J212" s="37"/>
      <c r="K212" s="40"/>
      <c r="L212" s="40"/>
      <c r="M212" s="40"/>
      <c r="N212" s="38"/>
      <c r="O212" s="37"/>
      <c r="P212" s="38"/>
      <c r="Q212" s="41"/>
      <c r="R212" s="42"/>
      <c r="S212" s="43"/>
      <c r="T212" s="43"/>
      <c r="U212" s="44"/>
    </row>
  </sheetData>
  <sheetProtection selectLockedCells="1" selectUnlockedCells="1"/>
  <mergeCells count="2">
    <mergeCell ref="B2:Q2"/>
    <mergeCell ref="R2:U2"/>
  </mergeCells>
  <phoneticPr fontId="18" type="noConversion"/>
  <conditionalFormatting sqref="H4:H212">
    <cfRule type="expression" dxfId="35" priority="1" stopIfTrue="1">
      <formula>AND(OR($F4&lt;&gt;"",$G4&lt;&gt;""),$H4="")</formula>
    </cfRule>
  </conditionalFormatting>
  <conditionalFormatting sqref="K4:K211">
    <cfRule type="expression" dxfId="34" priority="2" stopIfTrue="1">
      <formula>AND(C4&lt;&gt;"",T4="")</formula>
    </cfRule>
  </conditionalFormatting>
  <conditionalFormatting sqref="L4:L211">
    <cfRule type="expression" dxfId="33" priority="4" stopIfTrue="1">
      <formula>AND(D4&lt;&gt;"",U4="",OR(M4&lt;1,M4&gt;24))</formula>
    </cfRule>
    <cfRule type="expression" dxfId="32" priority="5" stopIfTrue="1">
      <formula>AND(D4&lt;&gt;"",U4&lt;&gt;"",M4&gt;=1,M4&lt;=24)</formula>
    </cfRule>
  </conditionalFormatting>
  <conditionalFormatting sqref="M4:M211">
    <cfRule type="expression" dxfId="31" priority="7" stopIfTrue="1">
      <formula>AND(D4&lt;&gt;"",L4="",OR(M4&lt;1,M4&gt;24))</formula>
    </cfRule>
    <cfRule type="expression" dxfId="30" priority="8" stopIfTrue="1">
      <formula>AND(D4&lt;&gt;"",L4&lt;&gt;"",M4&gt;=1,M4&lt;=24)</formula>
    </cfRule>
  </conditionalFormatting>
  <conditionalFormatting sqref="P4:P211">
    <cfRule type="expression" dxfId="29" priority="10" stopIfTrue="1">
      <formula>AND($P4&lt;&gt;"",$Q4="")</formula>
    </cfRule>
  </conditionalFormatting>
  <conditionalFormatting sqref="Q4:Q211">
    <cfRule type="expression" dxfId="28" priority="11" stopIfTrue="1">
      <formula>AND($B4&lt;&gt;"",$Q4="")</formula>
    </cfRule>
  </conditionalFormatting>
  <conditionalFormatting sqref="G4:G211">
    <cfRule type="expression" dxfId="27" priority="12" stopIfTrue="1">
      <formula>AND($F4="02",OR($S4="",$G4="GR"))</formula>
    </cfRule>
    <cfRule type="expression" dxfId="26" priority="13" stopIfTrue="1">
      <formula>AND($F4="",$G4&lt;&gt;"")</formula>
    </cfRule>
  </conditionalFormatting>
  <conditionalFormatting sqref="G212">
    <cfRule type="expression" dxfId="25" priority="16" stopIfTrue="1">
      <formula>AND($F212&lt;&gt;2,$F212&lt;&gt;"",$G212&lt;&gt;"GR")</formula>
    </cfRule>
    <cfRule type="expression" dxfId="24" priority="17" stopIfTrue="1">
      <formula>AND($F212="",$G212&lt;&gt;"")</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&amp;C&amp;10&amp;A</oddHeader>
    <oddFooter>&amp;C&amp;10Page &amp;P</oddFooter>
  </headerFooter>
  <legacyDrawing r:id="rId2"/>
</worksheet>
</file>

<file path=xl/worksheets/sheet4.xml><?xml version="1.0" encoding="utf-8"?>
<worksheet xmlns="http://schemas.openxmlformats.org/spreadsheetml/2006/main" xmlns:r="http://schemas.openxmlformats.org/officeDocument/2006/relationships">
  <sheetPr codeName="Φύλλο4"/>
  <dimension ref="A1:DZ65536"/>
  <sheetViews>
    <sheetView showZeros="0" tabSelected="1" zoomScale="60" zoomScaleNormal="60" workbookViewId="0">
      <pane xSplit="10" ySplit="6" topLeftCell="K7" activePane="bottomRight" state="frozen"/>
      <selection pane="topRight" activeCell="J1" sqref="J1"/>
      <selection pane="bottomLeft" activeCell="A7" sqref="A7"/>
      <selection pane="bottomRight" activeCell="AF10" sqref="AF10"/>
    </sheetView>
  </sheetViews>
  <sheetFormatPr defaultRowHeight="14.25"/>
  <cols>
    <col min="1" max="1" width="2.25" customWidth="1"/>
    <col min="2" max="2" width="13" customWidth="1"/>
    <col min="3" max="3" width="30.375" customWidth="1"/>
    <col min="4" max="4" width="4.875" customWidth="1"/>
    <col min="5" max="5" width="17" customWidth="1"/>
    <col min="6" max="6" width="8.75" customWidth="1"/>
    <col min="7" max="7" width="4.875" customWidth="1"/>
    <col min="8" max="8" width="17" customWidth="1"/>
    <col min="9" max="9" width="10.25" customWidth="1"/>
    <col min="10" max="10" width="10" customWidth="1"/>
    <col min="11" max="11" width="10.875" customWidth="1"/>
    <col min="12" max="12" width="10.625" customWidth="1"/>
    <col min="13" max="13" width="12.875" customWidth="1"/>
    <col min="14" max="15" width="12.875" hidden="1" customWidth="1"/>
    <col min="16" max="16" width="12.875" customWidth="1"/>
    <col min="17" max="17" width="12.875" hidden="1" customWidth="1"/>
    <col min="18" max="18" width="12.875" customWidth="1"/>
    <col min="19" max="31" width="12.875" hidden="1" customWidth="1"/>
    <col min="32" max="32" width="12.875" customWidth="1"/>
    <col min="33" max="36" width="12.875" hidden="1" customWidth="1"/>
    <col min="37" max="37" width="12.875" customWidth="1"/>
    <col min="38" max="54" width="12.875" hidden="1" customWidth="1"/>
    <col min="55" max="58" width="12.875" customWidth="1"/>
    <col min="59" max="73" width="12.875" hidden="1" customWidth="1"/>
    <col min="74" max="75" width="12.875" customWidth="1"/>
    <col min="76" max="127" width="12.875" hidden="1" customWidth="1"/>
    <col min="128" max="129" width="12.875" customWidth="1"/>
    <col min="130" max="130" width="0" hidden="1" customWidth="1"/>
  </cols>
  <sheetData>
    <row r="1" spans="1:130" ht="15" thickBot="1"/>
    <row r="2" spans="1:130" ht="15.75" thickBot="1">
      <c r="B2" s="209" t="s">
        <v>650</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1"/>
    </row>
    <row r="3" spans="1:130" ht="31.15" customHeight="1" thickBot="1">
      <c r="B3" s="218" t="s">
        <v>651</v>
      </c>
      <c r="C3" s="219"/>
      <c r="D3" s="219"/>
      <c r="E3" s="219"/>
      <c r="F3" s="219"/>
      <c r="G3" s="219"/>
      <c r="H3" s="219"/>
      <c r="I3" s="219"/>
      <c r="J3" s="219"/>
      <c r="K3" s="219"/>
      <c r="L3" s="220"/>
      <c r="M3" s="227" t="s">
        <v>652</v>
      </c>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0" t="s">
        <v>653</v>
      </c>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8" t="s">
        <v>654</v>
      </c>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t="s">
        <v>655</v>
      </c>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31" t="s">
        <v>656</v>
      </c>
      <c r="DY3" s="231"/>
    </row>
    <row r="4" spans="1:130" ht="31.15" customHeight="1">
      <c r="B4" s="221"/>
      <c r="C4" s="222"/>
      <c r="D4" s="222"/>
      <c r="E4" s="222"/>
      <c r="F4" s="222"/>
      <c r="G4" s="222"/>
      <c r="H4" s="222"/>
      <c r="I4" s="222"/>
      <c r="J4" s="222"/>
      <c r="K4" s="222"/>
      <c r="L4" s="223"/>
      <c r="M4" s="45">
        <v>1</v>
      </c>
      <c r="N4" s="46">
        <v>2</v>
      </c>
      <c r="O4" s="46">
        <v>3</v>
      </c>
      <c r="P4" s="46">
        <v>4</v>
      </c>
      <c r="Q4" s="46">
        <v>5</v>
      </c>
      <c r="R4" s="46">
        <v>6</v>
      </c>
      <c r="S4" s="46">
        <v>7</v>
      </c>
      <c r="T4" s="46">
        <v>31</v>
      </c>
      <c r="U4" s="46">
        <v>9</v>
      </c>
      <c r="V4" s="46">
        <v>10</v>
      </c>
      <c r="W4" s="46">
        <v>11</v>
      </c>
      <c r="X4" s="46">
        <v>12</v>
      </c>
      <c r="Y4" s="46">
        <v>13</v>
      </c>
      <c r="Z4" s="46">
        <v>14</v>
      </c>
      <c r="AA4" s="46">
        <v>15</v>
      </c>
      <c r="AB4" s="46">
        <v>16</v>
      </c>
      <c r="AC4" s="46">
        <v>17</v>
      </c>
      <c r="AD4" s="46">
        <v>18</v>
      </c>
      <c r="AE4" s="46">
        <v>19</v>
      </c>
      <c r="AF4" s="46">
        <v>20</v>
      </c>
      <c r="AG4" s="46">
        <v>21</v>
      </c>
      <c r="AH4" s="46">
        <v>22</v>
      </c>
      <c r="AI4" s="46">
        <v>23</v>
      </c>
      <c r="AJ4" s="46">
        <v>24</v>
      </c>
      <c r="AK4" s="46">
        <v>186</v>
      </c>
      <c r="AL4" s="46">
        <v>26</v>
      </c>
      <c r="AM4" s="46">
        <v>27</v>
      </c>
      <c r="AN4" s="46">
        <v>33</v>
      </c>
      <c r="AO4" s="46">
        <v>29</v>
      </c>
      <c r="AP4" s="47">
        <v>30</v>
      </c>
      <c r="AQ4" s="230">
        <v>4001500</v>
      </c>
      <c r="AR4" s="229"/>
      <c r="AS4" s="229"/>
      <c r="AT4" s="229">
        <v>4002100</v>
      </c>
      <c r="AU4" s="229"/>
      <c r="AV4" s="229"/>
      <c r="AW4" s="229">
        <v>4002200</v>
      </c>
      <c r="AX4" s="229"/>
      <c r="AY4" s="229"/>
      <c r="AZ4" s="229">
        <v>4002300</v>
      </c>
      <c r="BA4" s="229"/>
      <c r="BB4" s="229"/>
      <c r="BC4" s="229">
        <v>4002100</v>
      </c>
      <c r="BD4" s="229"/>
      <c r="BE4" s="229"/>
      <c r="BF4" s="229">
        <v>4002500</v>
      </c>
      <c r="BG4" s="229"/>
      <c r="BH4" s="229"/>
      <c r="BI4" s="229">
        <v>4002600</v>
      </c>
      <c r="BJ4" s="229"/>
      <c r="BK4" s="229"/>
      <c r="BL4" s="229">
        <v>4002700</v>
      </c>
      <c r="BM4" s="229"/>
      <c r="BN4" s="229"/>
      <c r="BO4" s="229">
        <v>4035100</v>
      </c>
      <c r="BP4" s="229"/>
      <c r="BQ4" s="229"/>
      <c r="BR4" s="229">
        <v>4002900</v>
      </c>
      <c r="BS4" s="229"/>
      <c r="BT4" s="229"/>
      <c r="BU4" s="212">
        <v>4002100</v>
      </c>
      <c r="BV4" s="212">
        <v>3011300</v>
      </c>
      <c r="BW4" s="212">
        <v>3089100</v>
      </c>
      <c r="BX4" s="212">
        <v>4003101</v>
      </c>
      <c r="BY4" s="212">
        <v>4003200</v>
      </c>
      <c r="BZ4" s="212">
        <v>4003300</v>
      </c>
      <c r="CA4" s="212">
        <v>4003400</v>
      </c>
      <c r="CB4" s="212">
        <v>4003500</v>
      </c>
      <c r="CC4" s="212">
        <v>4003600</v>
      </c>
      <c r="CD4" s="212">
        <v>4003700</v>
      </c>
      <c r="CE4" s="212">
        <v>4003800</v>
      </c>
      <c r="CF4" s="212">
        <v>4003900</v>
      </c>
      <c r="CG4" s="212">
        <v>4004000</v>
      </c>
      <c r="CH4" s="212">
        <v>4004100</v>
      </c>
      <c r="CI4" s="212">
        <v>4002100</v>
      </c>
      <c r="CJ4" s="212">
        <v>4002100</v>
      </c>
      <c r="CK4" s="212">
        <v>4002100</v>
      </c>
      <c r="CL4" s="212">
        <v>4002100</v>
      </c>
      <c r="CM4" s="212">
        <v>4002100</v>
      </c>
      <c r="CN4" s="212">
        <v>4002100</v>
      </c>
      <c r="CO4" s="212">
        <v>4002100</v>
      </c>
      <c r="CP4" s="212">
        <v>4002100</v>
      </c>
      <c r="CQ4" s="212">
        <v>4002100</v>
      </c>
      <c r="CR4" s="212">
        <v>4002100</v>
      </c>
      <c r="CS4" s="212">
        <v>4004200</v>
      </c>
      <c r="CT4" s="214">
        <v>4012501</v>
      </c>
      <c r="CU4" s="215"/>
      <c r="CV4" s="214">
        <v>4012600</v>
      </c>
      <c r="CW4" s="215"/>
      <c r="CX4" s="214">
        <v>4012700</v>
      </c>
      <c r="CY4" s="215"/>
      <c r="CZ4" s="214">
        <v>4012800</v>
      </c>
      <c r="DA4" s="215"/>
      <c r="DB4" s="214">
        <v>4002100</v>
      </c>
      <c r="DC4" s="215"/>
      <c r="DD4" s="214">
        <v>4002100</v>
      </c>
      <c r="DE4" s="215"/>
      <c r="DF4" s="214">
        <v>4002100</v>
      </c>
      <c r="DG4" s="215"/>
      <c r="DH4" s="214">
        <v>4002100</v>
      </c>
      <c r="DI4" s="215"/>
      <c r="DJ4" s="214">
        <v>4002100</v>
      </c>
      <c r="DK4" s="215"/>
      <c r="DL4" s="214">
        <v>4002100</v>
      </c>
      <c r="DM4" s="215"/>
      <c r="DN4" s="214">
        <v>4002100</v>
      </c>
      <c r="DO4" s="215"/>
      <c r="DP4" s="214">
        <v>4002100</v>
      </c>
      <c r="DQ4" s="215"/>
      <c r="DR4" s="214">
        <v>4002100</v>
      </c>
      <c r="DS4" s="215"/>
      <c r="DT4" s="214">
        <v>4002100</v>
      </c>
      <c r="DU4" s="215"/>
      <c r="DV4" s="214">
        <v>4012901</v>
      </c>
      <c r="DW4" s="215"/>
      <c r="DX4" s="48" t="s">
        <v>657</v>
      </c>
      <c r="DY4" s="49" t="s">
        <v>658</v>
      </c>
    </row>
    <row r="5" spans="1:130" ht="27.75" customHeight="1">
      <c r="B5" s="221"/>
      <c r="C5" s="222"/>
      <c r="D5" s="222"/>
      <c r="E5" s="222"/>
      <c r="F5" s="222"/>
      <c r="G5" s="222"/>
      <c r="H5" s="222"/>
      <c r="I5" s="222"/>
      <c r="J5" s="222"/>
      <c r="K5" s="222"/>
      <c r="L5" s="223"/>
      <c r="M5" s="91" t="s">
        <v>88</v>
      </c>
      <c r="N5" s="92" t="s">
        <v>230</v>
      </c>
      <c r="O5" s="92" t="s">
        <v>214</v>
      </c>
      <c r="P5" s="92" t="s">
        <v>215</v>
      </c>
      <c r="Q5" s="92" t="s">
        <v>216</v>
      </c>
      <c r="R5" s="92" t="s">
        <v>217</v>
      </c>
      <c r="S5" s="92" t="s">
        <v>218</v>
      </c>
      <c r="T5" s="92" t="s">
        <v>86</v>
      </c>
      <c r="U5" s="92" t="s">
        <v>219</v>
      </c>
      <c r="V5" s="92" t="s">
        <v>220</v>
      </c>
      <c r="W5" s="92" t="s">
        <v>221</v>
      </c>
      <c r="X5" s="92" t="s">
        <v>222</v>
      </c>
      <c r="Y5" s="92" t="s">
        <v>223</v>
      </c>
      <c r="Z5" s="92" t="s">
        <v>222</v>
      </c>
      <c r="AA5" s="92" t="s">
        <v>224</v>
      </c>
      <c r="AB5" s="92" t="s">
        <v>225</v>
      </c>
      <c r="AC5" s="92" t="s">
        <v>226</v>
      </c>
      <c r="AD5" s="92" t="s">
        <v>225</v>
      </c>
      <c r="AE5" s="92" t="s">
        <v>225</v>
      </c>
      <c r="AF5" s="92" t="s">
        <v>227</v>
      </c>
      <c r="AG5" s="92">
        <v>239</v>
      </c>
      <c r="AH5" s="92" t="s">
        <v>215</v>
      </c>
      <c r="AI5" s="92" t="s">
        <v>87</v>
      </c>
      <c r="AJ5" s="92" t="s">
        <v>228</v>
      </c>
      <c r="AK5" s="92" t="s">
        <v>225</v>
      </c>
      <c r="AL5" s="92" t="s">
        <v>229</v>
      </c>
      <c r="AM5" s="92" t="s">
        <v>87</v>
      </c>
      <c r="AN5" s="92" t="s">
        <v>224</v>
      </c>
      <c r="AO5" s="92" t="s">
        <v>87</v>
      </c>
      <c r="AP5" s="93" t="s">
        <v>87</v>
      </c>
      <c r="AQ5" s="91" t="s">
        <v>84</v>
      </c>
      <c r="AR5" s="101"/>
      <c r="AS5" s="49"/>
      <c r="AT5" s="91" t="s">
        <v>85</v>
      </c>
      <c r="AU5" s="101"/>
      <c r="AV5" s="49"/>
      <c r="AW5" s="91" t="s">
        <v>84</v>
      </c>
      <c r="AX5" s="101"/>
      <c r="AY5" s="49"/>
      <c r="AZ5" s="91" t="s">
        <v>84</v>
      </c>
      <c r="BA5" s="101"/>
      <c r="BB5" s="49"/>
      <c r="BC5" s="91" t="s">
        <v>84</v>
      </c>
      <c r="BD5" s="101"/>
      <c r="BE5" s="49"/>
      <c r="BF5" s="91" t="s">
        <v>84</v>
      </c>
      <c r="BG5" s="101"/>
      <c r="BH5" s="49"/>
      <c r="BI5" s="91" t="s">
        <v>84</v>
      </c>
      <c r="BJ5" s="101"/>
      <c r="BK5" s="49"/>
      <c r="BL5" s="91" t="s">
        <v>84</v>
      </c>
      <c r="BM5" s="101"/>
      <c r="BN5" s="49"/>
      <c r="BO5" s="91" t="s">
        <v>84</v>
      </c>
      <c r="BP5" s="101"/>
      <c r="BQ5" s="49"/>
      <c r="BR5" s="91" t="s">
        <v>84</v>
      </c>
      <c r="BS5" s="101"/>
      <c r="BT5" s="49"/>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6"/>
      <c r="CU5" s="217"/>
      <c r="CV5" s="216"/>
      <c r="CW5" s="217"/>
      <c r="CX5" s="216"/>
      <c r="CY5" s="217"/>
      <c r="CZ5" s="216"/>
      <c r="DA5" s="217"/>
      <c r="DB5" s="216"/>
      <c r="DC5" s="217"/>
      <c r="DD5" s="216"/>
      <c r="DE5" s="217"/>
      <c r="DF5" s="216"/>
      <c r="DG5" s="217"/>
      <c r="DH5" s="216"/>
      <c r="DI5" s="217"/>
      <c r="DJ5" s="216"/>
      <c r="DK5" s="217"/>
      <c r="DL5" s="216"/>
      <c r="DM5" s="217"/>
      <c r="DN5" s="216"/>
      <c r="DO5" s="217"/>
      <c r="DP5" s="216"/>
      <c r="DQ5" s="217"/>
      <c r="DR5" s="216"/>
      <c r="DS5" s="217"/>
      <c r="DT5" s="216"/>
      <c r="DU5" s="217"/>
      <c r="DV5" s="216"/>
      <c r="DW5" s="217"/>
      <c r="DX5" s="48"/>
      <c r="DY5" s="49"/>
    </row>
    <row r="6" spans="1:130" ht="116.25" customHeight="1">
      <c r="B6" s="224"/>
      <c r="C6" s="225"/>
      <c r="D6" s="225"/>
      <c r="E6" s="225"/>
      <c r="F6" s="225"/>
      <c r="G6" s="225"/>
      <c r="H6" s="225"/>
      <c r="I6" s="225"/>
      <c r="J6" s="225"/>
      <c r="K6" s="225"/>
      <c r="L6" s="226"/>
      <c r="M6" s="26" t="str">
        <f t="shared" ref="M6:AP6" si="0">IF(ISERROR(VLOOKUP(M4,Codes,2,0)),"",VLOOKUP(M4,Codes,2,0))</f>
        <v>Βασικός Μισθός</v>
      </c>
      <c r="N6" s="27" t="str">
        <f t="shared" si="0"/>
        <v>Χρονοεπίδομα</v>
      </c>
      <c r="O6" s="27" t="str">
        <f t="shared" si="0"/>
        <v>Εξομάλυνσης</v>
      </c>
      <c r="P6" s="27" t="str">
        <f t="shared" si="0"/>
        <v>Οικογενειακή Παροχή</v>
      </c>
      <c r="Q6" s="27" t="str">
        <f t="shared" si="0"/>
        <v>Κίνητρο Απόδοσης</v>
      </c>
      <c r="R6" s="27" t="str">
        <f t="shared" si="0"/>
        <v>Θέσης ευθύνης (Δντών, Τμηματαρχών, Ιατρών ΕΣΥ, Διεύθυνσης κτλ. πλην ενστόλων)</v>
      </c>
      <c r="S6" s="27" t="str">
        <f t="shared" si="0"/>
        <v>Προσωπική Διαφορά (από μετατάξεις, μεταφορές προσωπικού, N.A., πρώην Ναυτιλίας, Περιφέρειες κ.λ.π.)</v>
      </c>
      <c r="T6" s="27" t="str">
        <f t="shared" si="0"/>
        <v>Πέραν του πενθημέρου Φυλάκων Μουσείων και Σωφρονιστικών Καταστημάτων</v>
      </c>
      <c r="U6" s="27" t="str">
        <f t="shared" si="0"/>
        <v>Μεταπτυχιακών Σπουδών (μεταπτυχιακό, διδακτορικό)</v>
      </c>
      <c r="V6" s="27" t="str">
        <f t="shared" si="0"/>
        <v>Εξωδιδακτικής Απασχόλησης Εκπαιδευτικών Πρωτοβάθμιας και Δευτεροβάθμιας Εκπαίδευσης ή Πανεπιστημιακών όλων των κατηγοριών (Διδακτικής προετοιμασίας)</v>
      </c>
      <c r="W6" s="27" t="str">
        <f t="shared" si="0"/>
        <v>Προβληματικών και Παραμεθορίων Περιοχών</v>
      </c>
      <c r="X6" s="27" t="str">
        <f t="shared" si="0"/>
        <v>Αποφοίτων Εθνικής Σχολής Δημόσιας Διοίκησης</v>
      </c>
      <c r="Y6" s="27" t="str">
        <f t="shared" si="0"/>
        <v>Νοσοκομειακό και Τροφής</v>
      </c>
      <c r="Z6" s="27" t="str">
        <f t="shared" si="0"/>
        <v>Ειδικής Απασχόλησης ΟΤΑ α' βαθμού</v>
      </c>
      <c r="AA6" s="27" t="str">
        <f t="shared" si="0"/>
        <v>Έξοδα κίνησης</v>
      </c>
      <c r="AB6" s="27" t="str">
        <f t="shared" si="0"/>
        <v>Μεταφραστών - Διερμηνέων</v>
      </c>
      <c r="AC6" s="27" t="str">
        <f t="shared" si="0"/>
        <v>Πληροφορικής</v>
      </c>
      <c r="AD6" s="27" t="str">
        <f t="shared" si="0"/>
        <v>Αρχαιολογικών Ερευνών</v>
      </c>
      <c r="AE6" s="27" t="str">
        <f t="shared" si="0"/>
        <v>Ειδικής Απασχόλησης Στελεχών Πρωτοβάθμιας και Δευτεροβάθμιας Εκπαίδευσης</v>
      </c>
      <c r="AF6" s="27" t="str">
        <f t="shared" si="0"/>
        <v>Ειδικών Συνθηκών Εργασίας (υπαλλήλων Εθνικού Τυπογραφείου, ΥΕΕΑΔ, δασικών, δικαστικών, Ανθυγιεινό κ.λ.π.)</v>
      </c>
      <c r="AG6" s="27" t="str">
        <f t="shared" si="0"/>
        <v>Εκπαιδευτικού Προσωπικού Μειονοτικών Σχολείων</v>
      </c>
      <c r="AH6" s="27" t="str">
        <f t="shared" si="0"/>
        <v>Εκπαιδευτικού Προσωπικού Σχολικών Μονάδων Ειδικής Αγωγής και Ειδικής Επαγγελματικής Εκπαίδευσης</v>
      </c>
      <c r="AI6" s="27" t="str">
        <f t="shared" si="0"/>
        <v>Υψηλού Βαθμού Ευθύνης και  Ασφάλειας της Ε.Υ.Π.</v>
      </c>
      <c r="AJ6" s="27" t="str">
        <f t="shared" si="0"/>
        <v>Αντισταθμίσματος Διαχειριστικών Λαθών</v>
      </c>
      <c r="AK6" s="27" t="str">
        <f t="shared" si="0"/>
        <v xml:space="preserve">Λοιπές αποζημιώσεις </v>
      </c>
      <c r="AL6" s="27" t="str">
        <f t="shared" si="0"/>
        <v>Ραδιενέργειας του Προσωπικού του Ε.Κ.Ε.Φ.Ε.-ΔΗΜΟΚΡΙΤΟΣ</v>
      </c>
      <c r="AM6" s="27" t="str">
        <f t="shared" si="0"/>
        <v>Ειδικής Απασχόλησης Νομαρχιακών Αυτοδιοικήσεων</v>
      </c>
      <c r="AN6" s="27" t="str">
        <f t="shared" si="0"/>
        <v>Εξοδα Ιατρείων Μονίμων και Συμβασιούχων Ιατρών ΙΚΑ</v>
      </c>
      <c r="AO6" s="27" t="str">
        <f t="shared" si="0"/>
        <v>Ετοιμότητας Ιατρών Υπηρεσίας Υπαίθρου και Μονίμων Αγροτικών Ιατρών</v>
      </c>
      <c r="AP6" s="27" t="str">
        <f t="shared" si="0"/>
        <v>Άγονων περιοχών Ιατρών Υπηρεσίας Υπαίθρου και Μονίμων Αγροτικών Ιατρών</v>
      </c>
      <c r="AQ6" s="206" t="str">
        <f>IF(ISERROR(VLOOKUP(AQ4,Funds,2,0)),"",VLOOKUP(AQ4,Funds,2,0))</f>
        <v>ΕΚΟ.Ε.Μ.Σ</v>
      </c>
      <c r="AR6" s="207"/>
      <c r="AS6" s="208"/>
      <c r="AT6" s="206" t="str">
        <f>IF(ISERROR(VLOOKUP(AT4,Funds,2,0)),"",VLOOKUP(AT4,Funds,2,0))</f>
        <v>Ι.Κ.Α</v>
      </c>
      <c r="AU6" s="207"/>
      <c r="AV6" s="208"/>
      <c r="AW6" s="206" t="str">
        <f>IF(ISERROR(VLOOKUP(AW4,Funds,2,0)),"",VLOOKUP(AW4,Funds,2,0))</f>
        <v>Κ.Ε.Α.Δ</v>
      </c>
      <c r="AX6" s="207"/>
      <c r="AY6" s="208"/>
      <c r="AZ6" s="206" t="str">
        <f>IF(ISERROR(VLOOKUP(AZ4,Funds,2,0)),"",VLOOKUP(AZ4,Funds,2,0))</f>
        <v>Εν.Υπ.Π.Σ.Περ. Αν.Μακ.&amp;Θρ.</v>
      </c>
      <c r="BA6" s="207"/>
      <c r="BB6" s="208"/>
      <c r="BC6" s="206" t="str">
        <f>IF(ISERROR(VLOOKUP(BC4,Funds,2,0)),"",VLOOKUP(BC4,Funds,2,0))</f>
        <v>Ι.Κ.Α</v>
      </c>
      <c r="BD6" s="207"/>
      <c r="BE6" s="208"/>
      <c r="BF6" s="206" t="str">
        <f>IF(ISERROR(VLOOKUP(BF4,Funds,2,0)),"",VLOOKUP(BF4,Funds,2,0))</f>
        <v xml:space="preserve">ΤΕΑΠΑΣΑ / ΚΥΥΑΠ  (πρώην ΚΛ.ΥΓ.Α.Π.) </v>
      </c>
      <c r="BG6" s="207"/>
      <c r="BH6" s="208"/>
      <c r="BI6" s="206" t="str">
        <f>IF(ISERROR(VLOOKUP(BI4,Funds,2,0)),"",VLOOKUP(BI4,Funds,2,0))</f>
        <v>Λέσχη Αξιωμ.Λιμ. Σώματος</v>
      </c>
      <c r="BJ6" s="207"/>
      <c r="BK6" s="208"/>
      <c r="BL6" s="206" t="str">
        <f>IF(ISERROR(VLOOKUP(BL4,Funds,2,0)),"",VLOOKUP(BL4,Funds,2,0))</f>
        <v>Λέσχη   Αεροπορίας</v>
      </c>
      <c r="BM6" s="207"/>
      <c r="BN6" s="208"/>
      <c r="BO6" s="206" t="str">
        <f>IF(ISERROR(VLOOKUP(BO4,Funds,2,0)),"",VLOOKUP(BO4,Funds,2,0))</f>
        <v>Τομ. Υγείας Ιδιοκτητών, Συντακτών &amp; Υπαλ. Τύπου</v>
      </c>
      <c r="BP6" s="207"/>
      <c r="BQ6" s="208"/>
      <c r="BR6" s="206" t="str">
        <f>IF(ISERROR(VLOOKUP(BR4,Funds,2,0)),"",VLOOKUP(BR4,Funds,2,0))</f>
        <v>Μ.Τ.Α</v>
      </c>
      <c r="BS6" s="207"/>
      <c r="BT6" s="208"/>
      <c r="BU6" s="50" t="str">
        <f t="shared" ref="BU6:CT6" si="1">IF(ISERROR(VLOOKUP(BU4,Funds,2,0)),"",VLOOKUP(BU4,Funds,2,0))</f>
        <v>Ι.Κ.Α</v>
      </c>
      <c r="BV6" s="50" t="str">
        <f t="shared" si="1"/>
        <v>Φ.Μ.Υ</v>
      </c>
      <c r="BW6" s="50" t="str">
        <f t="shared" si="1"/>
        <v>Έσοδα από την έκτακτη οικονομική εισφορά και ειδική εισφορά αλληλεγγύης φυσικών προσώπων</v>
      </c>
      <c r="BX6" s="50" t="str">
        <f t="shared" si="1"/>
        <v>Μ.Τ.Π.Υ Τακτικές Κρατήσεις - Δάνεια</v>
      </c>
      <c r="BY6" s="50" t="str">
        <f t="shared" si="1"/>
        <v>Μ.Τ.Σ</v>
      </c>
      <c r="BZ6" s="50" t="str">
        <f t="shared" si="1"/>
        <v>Ν.Α.Τ</v>
      </c>
      <c r="CA6" s="50" t="str">
        <f t="shared" si="1"/>
        <v>Ναυτική  Επιθεώρηση</v>
      </c>
      <c r="CB6" s="50" t="str">
        <f t="shared" si="1"/>
        <v>Ν.Ι.Μ.Τ.Σ</v>
      </c>
      <c r="CC6" s="50" t="str">
        <f t="shared" si="1"/>
        <v>Ο.Ε.Ε.</v>
      </c>
      <c r="CD6" s="50" t="str">
        <f t="shared" si="1"/>
        <v>Ο.Δ.Δ.Υ</v>
      </c>
      <c r="CE6" s="50" t="str">
        <f t="shared" si="1"/>
        <v>Ο.Ε.Κ</v>
      </c>
      <c r="CF6" s="50" t="str">
        <f t="shared" si="1"/>
        <v>Οικ.Συν.«ΙΚΑΡΟΣ»</v>
      </c>
      <c r="CG6" s="50" t="str">
        <f t="shared" si="1"/>
        <v>Ο.Σ.Μ.Α.Ν</v>
      </c>
      <c r="CH6" s="50" t="str">
        <f t="shared" si="1"/>
        <v>ΟΣΣΕ</v>
      </c>
      <c r="CI6" s="50" t="str">
        <f t="shared" si="1"/>
        <v>Ι.Κ.Α</v>
      </c>
      <c r="CJ6" s="50" t="str">
        <f t="shared" si="1"/>
        <v>Ι.Κ.Α</v>
      </c>
      <c r="CK6" s="50" t="str">
        <f t="shared" si="1"/>
        <v>Ι.Κ.Α</v>
      </c>
      <c r="CL6" s="50" t="str">
        <f t="shared" si="1"/>
        <v>Ι.Κ.Α</v>
      </c>
      <c r="CM6" s="50" t="str">
        <f t="shared" si="1"/>
        <v>Ι.Κ.Α</v>
      </c>
      <c r="CN6" s="50" t="str">
        <f t="shared" si="1"/>
        <v>Ι.Κ.Α</v>
      </c>
      <c r="CO6" s="50" t="str">
        <f t="shared" si="1"/>
        <v>Ι.Κ.Α</v>
      </c>
      <c r="CP6" s="50" t="str">
        <f t="shared" si="1"/>
        <v>Ι.Κ.Α</v>
      </c>
      <c r="CQ6" s="50" t="str">
        <f t="shared" si="1"/>
        <v>Ι.Κ.Α</v>
      </c>
      <c r="CR6" s="50" t="str">
        <f t="shared" si="1"/>
        <v>Ι.Κ.Α</v>
      </c>
      <c r="CS6" s="50" t="str">
        <f t="shared" si="1"/>
        <v>Π.Ο.Π.Σ</v>
      </c>
      <c r="CT6" s="206" t="str">
        <f t="shared" si="1"/>
        <v>Τ.Ε.Α.Δ.Υ</v>
      </c>
      <c r="CU6" s="208"/>
      <c r="CV6" s="206" t="str">
        <f>IF(ISERROR(VLOOKUP(CV4,Funds,2,0)),"",VLOOKUP(CV4,Funds,2,0))</f>
        <v>Τ.Ε.Α.Η.Ε</v>
      </c>
      <c r="CW6" s="208"/>
      <c r="CX6" s="206" t="str">
        <f>IF(ISERROR(VLOOKUP(CX4,Funds,2,0)),"",VLOOKUP(CX4,Funds,2,0))</f>
        <v>Τ.Ε.Α.Π.Ι.Ε.Ν</v>
      </c>
      <c r="CY6" s="208"/>
      <c r="CZ6" s="206" t="str">
        <f>IF(ISERROR(VLOOKUP(CZ4,Funds,2,0)),"",VLOOKUP(CZ4,Funds,2,0))</f>
        <v>Ταμ. Συντ.Υπαλ. ΕΤΕ</v>
      </c>
      <c r="DA6" s="208"/>
      <c r="DB6" s="206" t="str">
        <f>IF(ISERROR(VLOOKUP(DB4,Funds,2,0)),"",VLOOKUP(DB4,Funds,2,0))</f>
        <v>Ι.Κ.Α</v>
      </c>
      <c r="DC6" s="208"/>
      <c r="DD6" s="206" t="str">
        <f>IF(ISERROR(VLOOKUP(DD4,Funds,2,0)),"",VLOOKUP(DD4,Funds,2,0))</f>
        <v>Ι.Κ.Α</v>
      </c>
      <c r="DE6" s="208"/>
      <c r="DF6" s="206" t="str">
        <f>IF(ISERROR(VLOOKUP(DF4,Funds,2,0)),"",VLOOKUP(DF4,Funds,2,0))</f>
        <v>Ι.Κ.Α</v>
      </c>
      <c r="DG6" s="208"/>
      <c r="DH6" s="206" t="str">
        <f>IF(ISERROR(VLOOKUP(DH4,Funds,2,0)),"",VLOOKUP(DH4,Funds,2,0))</f>
        <v>Ι.Κ.Α</v>
      </c>
      <c r="DI6" s="208"/>
      <c r="DJ6" s="206" t="str">
        <f>IF(ISERROR(VLOOKUP(DJ4,Funds,2,0)),"",VLOOKUP(DJ4,Funds,2,0))</f>
        <v>Ι.Κ.Α</v>
      </c>
      <c r="DK6" s="208"/>
      <c r="DL6" s="206" t="str">
        <f>IF(ISERROR(VLOOKUP(DL4,Funds,2,0)),"",VLOOKUP(DL4,Funds,2,0))</f>
        <v>Ι.Κ.Α</v>
      </c>
      <c r="DM6" s="208"/>
      <c r="DN6" s="206" t="str">
        <f>IF(ISERROR(VLOOKUP(DN4,Funds,2,0)),"",VLOOKUP(DN4,Funds,2,0))</f>
        <v>Ι.Κ.Α</v>
      </c>
      <c r="DO6" s="208"/>
      <c r="DP6" s="206" t="str">
        <f>IF(ISERROR(VLOOKUP(DP4,Funds,2,0)),"",VLOOKUP(DP4,Funds,2,0))</f>
        <v>Ι.Κ.Α</v>
      </c>
      <c r="DQ6" s="208"/>
      <c r="DR6" s="206" t="str">
        <f>IF(ISERROR(VLOOKUP(DR4,Funds,2,0)),"",VLOOKUP(DR4,Funds,2,0))</f>
        <v>Ι.Κ.Α</v>
      </c>
      <c r="DS6" s="208"/>
      <c r="DT6" s="206" t="str">
        <f>IF(ISERROR(VLOOKUP(DT4,Funds,2,0)),"",VLOOKUP(DT4,Funds,2,0))</f>
        <v>Ι.Κ.Α</v>
      </c>
      <c r="DU6" s="208"/>
      <c r="DV6" s="206" t="str">
        <f>IF(ISERROR(VLOOKUP(DV4,Funds,2,0)),"",VLOOKUP(DV4,Funds,2,0))</f>
        <v>Τ.Ε.Α.Δ.Υ. - Τ.Ε.Α.Π.Ο.Κ.Α</v>
      </c>
      <c r="DW6" s="208"/>
      <c r="DX6" s="48"/>
      <c r="DY6" s="49"/>
    </row>
    <row r="7" spans="1:130" s="71" customFormat="1" ht="30">
      <c r="A7"/>
      <c r="B7" s="51" t="s">
        <v>620</v>
      </c>
      <c r="C7" s="52" t="s">
        <v>659</v>
      </c>
      <c r="D7" s="232" t="s">
        <v>60</v>
      </c>
      <c r="E7" s="232"/>
      <c r="F7" s="111" t="s">
        <v>1301</v>
      </c>
      <c r="G7" s="232" t="s">
        <v>535</v>
      </c>
      <c r="H7" s="232"/>
      <c r="I7" s="53" t="s">
        <v>660</v>
      </c>
      <c r="J7" s="52" t="s">
        <v>54</v>
      </c>
      <c r="K7" s="53" t="s">
        <v>2266</v>
      </c>
      <c r="L7" s="52" t="s">
        <v>2270</v>
      </c>
      <c r="M7" s="26"/>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54" t="s">
        <v>55</v>
      </c>
      <c r="AR7" s="55" t="s">
        <v>56</v>
      </c>
      <c r="AS7" s="56" t="s">
        <v>57</v>
      </c>
      <c r="AT7" s="54" t="s">
        <v>55</v>
      </c>
      <c r="AU7" s="55" t="s">
        <v>56</v>
      </c>
      <c r="AV7" s="56" t="s">
        <v>57</v>
      </c>
      <c r="AW7" s="54" t="s">
        <v>55</v>
      </c>
      <c r="AX7" s="55" t="s">
        <v>56</v>
      </c>
      <c r="AY7" s="56" t="s">
        <v>57</v>
      </c>
      <c r="AZ7" s="54" t="s">
        <v>55</v>
      </c>
      <c r="BA7" s="55" t="s">
        <v>56</v>
      </c>
      <c r="BB7" s="56" t="s">
        <v>57</v>
      </c>
      <c r="BC7" s="54" t="s">
        <v>55</v>
      </c>
      <c r="BD7" s="55" t="s">
        <v>56</v>
      </c>
      <c r="BE7" s="56" t="s">
        <v>57</v>
      </c>
      <c r="BF7" s="54" t="s">
        <v>55</v>
      </c>
      <c r="BG7" s="55" t="s">
        <v>56</v>
      </c>
      <c r="BH7" s="56" t="s">
        <v>57</v>
      </c>
      <c r="BI7" s="54" t="s">
        <v>55</v>
      </c>
      <c r="BJ7" s="55" t="s">
        <v>56</v>
      </c>
      <c r="BK7" s="56" t="s">
        <v>57</v>
      </c>
      <c r="BL7" s="54" t="s">
        <v>55</v>
      </c>
      <c r="BM7" s="55" t="s">
        <v>56</v>
      </c>
      <c r="BN7" s="56" t="s">
        <v>57</v>
      </c>
      <c r="BO7" s="54" t="s">
        <v>55</v>
      </c>
      <c r="BP7" s="55" t="s">
        <v>56</v>
      </c>
      <c r="BQ7" s="56" t="s">
        <v>57</v>
      </c>
      <c r="BR7" s="54" t="s">
        <v>55</v>
      </c>
      <c r="BS7" s="55" t="s">
        <v>56</v>
      </c>
      <c r="BT7" s="56" t="s">
        <v>57</v>
      </c>
      <c r="BU7" s="57" t="s">
        <v>56</v>
      </c>
      <c r="BV7" s="57" t="s">
        <v>56</v>
      </c>
      <c r="BW7" s="57" t="s">
        <v>56</v>
      </c>
      <c r="BX7" s="57" t="s">
        <v>56</v>
      </c>
      <c r="BY7" s="57" t="s">
        <v>56</v>
      </c>
      <c r="BZ7" s="57" t="s">
        <v>56</v>
      </c>
      <c r="CA7" s="57" t="s">
        <v>56</v>
      </c>
      <c r="CB7" s="57" t="s">
        <v>56</v>
      </c>
      <c r="CC7" s="57" t="s">
        <v>56</v>
      </c>
      <c r="CD7" s="57" t="s">
        <v>56</v>
      </c>
      <c r="CE7" s="57" t="s">
        <v>56</v>
      </c>
      <c r="CF7" s="57" t="s">
        <v>56</v>
      </c>
      <c r="CG7" s="57" t="s">
        <v>56</v>
      </c>
      <c r="CH7" s="57" t="s">
        <v>56</v>
      </c>
      <c r="CI7" s="57" t="s">
        <v>56</v>
      </c>
      <c r="CJ7" s="57" t="s">
        <v>56</v>
      </c>
      <c r="CK7" s="57" t="s">
        <v>56</v>
      </c>
      <c r="CL7" s="57" t="s">
        <v>56</v>
      </c>
      <c r="CM7" s="57" t="s">
        <v>56</v>
      </c>
      <c r="CN7" s="57" t="s">
        <v>56</v>
      </c>
      <c r="CO7" s="57" t="s">
        <v>56</v>
      </c>
      <c r="CP7" s="57" t="s">
        <v>56</v>
      </c>
      <c r="CQ7" s="57" t="s">
        <v>56</v>
      </c>
      <c r="CR7" s="57" t="s">
        <v>56</v>
      </c>
      <c r="CS7" s="57" t="s">
        <v>56</v>
      </c>
      <c r="CT7" s="54" t="s">
        <v>58</v>
      </c>
      <c r="CU7" s="56" t="s">
        <v>59</v>
      </c>
      <c r="CV7" s="54" t="s">
        <v>58</v>
      </c>
      <c r="CW7" s="56" t="s">
        <v>59</v>
      </c>
      <c r="CX7" s="54" t="s">
        <v>58</v>
      </c>
      <c r="CY7" s="56" t="s">
        <v>59</v>
      </c>
      <c r="CZ7" s="54" t="s">
        <v>58</v>
      </c>
      <c r="DA7" s="56" t="s">
        <v>59</v>
      </c>
      <c r="DB7" s="54" t="s">
        <v>58</v>
      </c>
      <c r="DC7" s="56" t="s">
        <v>59</v>
      </c>
      <c r="DD7" s="54" t="s">
        <v>58</v>
      </c>
      <c r="DE7" s="56" t="s">
        <v>59</v>
      </c>
      <c r="DF7" s="54" t="s">
        <v>58</v>
      </c>
      <c r="DG7" s="56" t="s">
        <v>59</v>
      </c>
      <c r="DH7" s="54" t="s">
        <v>58</v>
      </c>
      <c r="DI7" s="56" t="s">
        <v>59</v>
      </c>
      <c r="DJ7" s="54" t="s">
        <v>58</v>
      </c>
      <c r="DK7" s="56" t="s">
        <v>59</v>
      </c>
      <c r="DL7" s="54" t="s">
        <v>58</v>
      </c>
      <c r="DM7" s="56" t="s">
        <v>59</v>
      </c>
      <c r="DN7" s="54" t="s">
        <v>58</v>
      </c>
      <c r="DO7" s="56" t="s">
        <v>59</v>
      </c>
      <c r="DP7" s="54" t="s">
        <v>58</v>
      </c>
      <c r="DQ7" s="56" t="s">
        <v>59</v>
      </c>
      <c r="DR7" s="54" t="s">
        <v>58</v>
      </c>
      <c r="DS7" s="56" t="s">
        <v>59</v>
      </c>
      <c r="DT7" s="54" t="s">
        <v>58</v>
      </c>
      <c r="DU7" s="56" t="s">
        <v>59</v>
      </c>
      <c r="DV7" s="54" t="s">
        <v>58</v>
      </c>
      <c r="DW7" s="56" t="s">
        <v>59</v>
      </c>
      <c r="DX7" s="58"/>
      <c r="DY7" s="59"/>
    </row>
    <row r="8" spans="1:130" ht="20.25" customHeight="1">
      <c r="B8" s="183" t="s">
        <v>635</v>
      </c>
      <c r="C8" s="184" t="s">
        <v>2611</v>
      </c>
      <c r="D8" s="185">
        <v>3</v>
      </c>
      <c r="E8" s="184" t="s">
        <v>1110</v>
      </c>
      <c r="F8" s="183"/>
      <c r="G8" s="186" t="s">
        <v>636</v>
      </c>
      <c r="H8" s="184" t="s">
        <v>611</v>
      </c>
      <c r="I8" s="187">
        <v>42248</v>
      </c>
      <c r="J8" s="188">
        <v>42277</v>
      </c>
      <c r="K8" s="189">
        <v>9</v>
      </c>
      <c r="L8" s="189">
        <v>2015</v>
      </c>
      <c r="M8" s="190">
        <v>1352</v>
      </c>
      <c r="N8" s="190"/>
      <c r="O8" s="190"/>
      <c r="P8" s="190">
        <v>70</v>
      </c>
      <c r="Q8" s="190"/>
      <c r="R8" s="190">
        <v>250</v>
      </c>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v>410.64</v>
      </c>
      <c r="BD8" s="190">
        <v>259.16000000000003</v>
      </c>
      <c r="BE8" s="190">
        <v>669.8</v>
      </c>
      <c r="BF8" s="190"/>
      <c r="BG8" s="190"/>
      <c r="BH8" s="190"/>
      <c r="BI8" s="190"/>
      <c r="BJ8" s="190"/>
      <c r="BK8" s="190"/>
      <c r="BL8" s="190"/>
      <c r="BM8" s="190"/>
      <c r="BN8" s="190"/>
      <c r="BO8" s="190"/>
      <c r="BP8" s="190"/>
      <c r="BQ8" s="190"/>
      <c r="BR8" s="190"/>
      <c r="BS8" s="190">
        <v>0</v>
      </c>
      <c r="BT8" s="190"/>
      <c r="BU8" s="190"/>
      <c r="BV8" s="190">
        <v>133.78</v>
      </c>
      <c r="BW8" s="190">
        <v>9.89</v>
      </c>
      <c r="BX8" s="190"/>
      <c r="BY8" s="190"/>
      <c r="BZ8" s="190"/>
      <c r="CA8" s="190"/>
      <c r="CB8" s="190"/>
      <c r="CC8" s="190"/>
      <c r="CD8" s="190"/>
      <c r="CE8" s="190"/>
      <c r="CF8" s="190"/>
      <c r="CG8" s="190"/>
      <c r="CH8" s="190"/>
      <c r="CI8" s="190"/>
      <c r="CJ8" s="190"/>
      <c r="CK8" s="190"/>
      <c r="CL8" s="190"/>
      <c r="CM8" s="190"/>
      <c r="CN8" s="190"/>
      <c r="CO8" s="190"/>
      <c r="CP8" s="190"/>
      <c r="CQ8" s="190"/>
      <c r="CR8" s="190"/>
      <c r="CS8" s="190"/>
      <c r="CT8" s="191"/>
      <c r="CU8" s="190"/>
      <c r="CV8" s="191"/>
      <c r="CW8" s="190"/>
      <c r="CX8" s="191"/>
      <c r="CY8" s="190"/>
      <c r="CZ8" s="191"/>
      <c r="DA8" s="190"/>
      <c r="DB8" s="191"/>
      <c r="DC8" s="190"/>
      <c r="DD8" s="191"/>
      <c r="DE8" s="190"/>
      <c r="DF8" s="191"/>
      <c r="DG8" s="190"/>
      <c r="DH8" s="191"/>
      <c r="DI8" s="190"/>
      <c r="DJ8" s="191"/>
      <c r="DK8" s="190"/>
      <c r="DL8" s="191"/>
      <c r="DM8" s="190"/>
      <c r="DN8" s="191"/>
      <c r="DO8" s="190"/>
      <c r="DP8" s="191"/>
      <c r="DQ8" s="190"/>
      <c r="DR8" s="191"/>
      <c r="DS8" s="190"/>
      <c r="DT8" s="191"/>
      <c r="DU8" s="190"/>
      <c r="DV8" s="191"/>
      <c r="DW8" s="190"/>
      <c r="DX8" s="192">
        <v>1269.1699999999998</v>
      </c>
      <c r="DY8" s="193">
        <f t="shared" ref="DY8:DY71" si="2">IF(OR(D9&lt;&gt;"",AND(B9="",I9="")),DZ8,0)</f>
        <v>1.1368683772161603E-13</v>
      </c>
      <c r="DZ8">
        <f>IF(AND(B8="",D8=""),IF(I8&lt;&gt;"",SUM(M8:AP8)-DX8-(AR8+AU8+AX8+BA8+BD8+BG8+BJ8+BM8+BP8+BS8)-SUM(BU8:CS8)-(CU8+CW8+CY8+DA8+DC8+DE8+DG8+DI8+DK8+DM8+DO8+DQ8+DS8+DU8+DW8)+DZ7,""),SUM(M8:AP8)-DX8-(AR8+AU8+AX8+BA8+BD8+BG8+BJ8+BM8+BP8+BS8)-SUM(BU8:CS8)-(CU8+CW8+CY8+DA8+DC8+DE8+DG8+DI8+DK8+DM8+DO8+DQ8+DS8+DU8+DW8))</f>
        <v>1.1368683772161603E-13</v>
      </c>
    </row>
    <row r="9" spans="1:130" ht="20.25" customHeight="1">
      <c r="B9" s="183" t="s">
        <v>639</v>
      </c>
      <c r="C9" s="184" t="s">
        <v>2612</v>
      </c>
      <c r="D9" s="185">
        <v>2</v>
      </c>
      <c r="E9" s="184" t="s">
        <v>1103</v>
      </c>
      <c r="F9" s="183"/>
      <c r="G9" s="186" t="s">
        <v>636</v>
      </c>
      <c r="H9" s="184" t="s">
        <v>611</v>
      </c>
      <c r="I9" s="187">
        <v>42248</v>
      </c>
      <c r="J9" s="188">
        <v>42277</v>
      </c>
      <c r="K9" s="189">
        <v>9</v>
      </c>
      <c r="L9" s="189">
        <v>2015</v>
      </c>
      <c r="M9" s="190">
        <v>686.4</v>
      </c>
      <c r="N9" s="190"/>
      <c r="O9" s="190"/>
      <c r="P9" s="190">
        <v>40</v>
      </c>
      <c r="Q9" s="190"/>
      <c r="R9" s="190"/>
      <c r="S9" s="190"/>
      <c r="T9" s="190"/>
      <c r="U9" s="190"/>
      <c r="V9" s="190"/>
      <c r="W9" s="190"/>
      <c r="X9" s="190"/>
      <c r="Y9" s="190"/>
      <c r="Z9" s="190"/>
      <c r="AA9" s="190"/>
      <c r="AB9" s="190"/>
      <c r="AC9" s="190"/>
      <c r="AD9" s="190"/>
      <c r="AE9" s="190"/>
      <c r="AF9" s="190"/>
      <c r="AG9" s="190"/>
      <c r="AH9" s="190"/>
      <c r="AI9" s="190"/>
      <c r="AJ9" s="190"/>
      <c r="AK9" s="190">
        <v>216</v>
      </c>
      <c r="AL9" s="190"/>
      <c r="AM9" s="190"/>
      <c r="AN9" s="190"/>
      <c r="AO9" s="190"/>
      <c r="AP9" s="190"/>
      <c r="AQ9" s="190"/>
      <c r="AR9" s="190"/>
      <c r="AS9" s="190"/>
      <c r="AT9" s="190"/>
      <c r="AU9" s="190"/>
      <c r="AV9" s="190"/>
      <c r="AW9" s="190"/>
      <c r="AX9" s="190"/>
      <c r="AY9" s="190"/>
      <c r="AZ9" s="190"/>
      <c r="BA9" s="190"/>
      <c r="BB9" s="190"/>
      <c r="BC9" s="190">
        <v>240.88</v>
      </c>
      <c r="BD9" s="190">
        <v>146.07</v>
      </c>
      <c r="BE9" s="190">
        <v>386.95</v>
      </c>
      <c r="BF9" s="190"/>
      <c r="BG9" s="190"/>
      <c r="BH9" s="190"/>
      <c r="BI9" s="190"/>
      <c r="BJ9" s="190"/>
      <c r="BK9" s="190"/>
      <c r="BL9" s="190"/>
      <c r="BM9" s="190"/>
      <c r="BN9" s="190"/>
      <c r="BO9" s="190"/>
      <c r="BP9" s="190"/>
      <c r="BQ9" s="190"/>
      <c r="BR9" s="190"/>
      <c r="BS9" s="190"/>
      <c r="BT9" s="190"/>
      <c r="BU9" s="190"/>
      <c r="BV9" s="190">
        <v>0.19</v>
      </c>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1"/>
      <c r="CU9" s="190"/>
      <c r="CV9" s="191"/>
      <c r="CW9" s="190"/>
      <c r="CX9" s="191"/>
      <c r="CY9" s="190"/>
      <c r="CZ9" s="191"/>
      <c r="DA9" s="190"/>
      <c r="DB9" s="191"/>
      <c r="DC9" s="190"/>
      <c r="DD9" s="191"/>
      <c r="DE9" s="190"/>
      <c r="DF9" s="191"/>
      <c r="DG9" s="190"/>
      <c r="DH9" s="191"/>
      <c r="DI9" s="190"/>
      <c r="DJ9" s="191"/>
      <c r="DK9" s="190"/>
      <c r="DL9" s="191"/>
      <c r="DM9" s="190"/>
      <c r="DN9" s="191"/>
      <c r="DO9" s="190"/>
      <c r="DP9" s="191"/>
      <c r="DQ9" s="190"/>
      <c r="DR9" s="191"/>
      <c r="DS9" s="190"/>
      <c r="DT9" s="191"/>
      <c r="DU9" s="190"/>
      <c r="DV9" s="191"/>
      <c r="DW9" s="190"/>
      <c r="DX9" s="192">
        <v>796.13999999999987</v>
      </c>
      <c r="DY9" s="193">
        <f t="shared" si="2"/>
        <v>1.1141088052113446E-13</v>
      </c>
      <c r="DZ9">
        <f t="shared" ref="DZ9:DZ72" si="3">IF(AND(B9="",D9=""),IF(I9&lt;&gt;"",SUM(M9:AP9)-DX9-(AR9+AU9+AX9+BA9+BD9+BG9+BJ9+BM9+BP9+BS9)-SUM(BU9:CS9)-(CU9+CW9+CY9+DA9+DC9+DE9+DG9+DI9+DK9+DM9+DO9+DQ9+DS9+DU9+DW9)+DZ8,""),SUM(M9:AP9)-DX9-(AR9+AU9+AX9+BA9+BD9+BG9+BJ9+BM9+BP9+BS9)-SUM(BU9:CS9)-(CU9+CW9+CY9+DA9+DC9+DE9+DG9+DI9+DK9+DM9+DO9+DQ9+DS9+DU9+DW9))</f>
        <v>1.1141088052113446E-13</v>
      </c>
    </row>
    <row r="10" spans="1:130" ht="19.5" customHeight="1">
      <c r="B10" s="183" t="s">
        <v>642</v>
      </c>
      <c r="C10" s="184" t="s">
        <v>2613</v>
      </c>
      <c r="D10" s="185">
        <v>2</v>
      </c>
      <c r="E10" s="184" t="s">
        <v>1103</v>
      </c>
      <c r="F10" s="183"/>
      <c r="G10" s="186" t="s">
        <v>636</v>
      </c>
      <c r="H10" s="184" t="s">
        <v>611</v>
      </c>
      <c r="I10" s="187">
        <v>42248</v>
      </c>
      <c r="J10" s="188">
        <v>42277</v>
      </c>
      <c r="K10" s="189">
        <v>9</v>
      </c>
      <c r="L10" s="189">
        <v>2015</v>
      </c>
      <c r="M10" s="190">
        <v>480.48</v>
      </c>
      <c r="N10" s="190"/>
      <c r="O10" s="190"/>
      <c r="P10" s="190">
        <v>28</v>
      </c>
      <c r="Q10" s="190"/>
      <c r="R10" s="190"/>
      <c r="S10" s="190"/>
      <c r="T10" s="190"/>
      <c r="U10" s="190"/>
      <c r="V10" s="190"/>
      <c r="W10" s="190"/>
      <c r="X10" s="190"/>
      <c r="Y10" s="190"/>
      <c r="Z10" s="190"/>
      <c r="AA10" s="190"/>
      <c r="AB10" s="190"/>
      <c r="AC10" s="190"/>
      <c r="AD10" s="190"/>
      <c r="AE10" s="190"/>
      <c r="AF10" s="190"/>
      <c r="AG10" s="190"/>
      <c r="AH10" s="190"/>
      <c r="AI10" s="190"/>
      <c r="AJ10" s="190"/>
      <c r="AK10" s="190">
        <v>151.19999999999999</v>
      </c>
      <c r="AL10" s="190"/>
      <c r="AM10" s="190"/>
      <c r="AN10" s="190"/>
      <c r="AO10" s="190"/>
      <c r="AP10" s="190"/>
      <c r="AQ10" s="190"/>
      <c r="AR10" s="190"/>
      <c r="AS10" s="190"/>
      <c r="AT10" s="190"/>
      <c r="AU10" s="190"/>
      <c r="AV10" s="190"/>
      <c r="AW10" s="190"/>
      <c r="AX10" s="190"/>
      <c r="AY10" s="190"/>
      <c r="AZ10" s="190"/>
      <c r="BA10" s="190"/>
      <c r="BB10" s="190"/>
      <c r="BC10" s="190">
        <v>168.61</v>
      </c>
      <c r="BD10" s="190">
        <v>102.25</v>
      </c>
      <c r="BE10" s="190">
        <v>270.86</v>
      </c>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1"/>
      <c r="CU10" s="190"/>
      <c r="CV10" s="191"/>
      <c r="CW10" s="190"/>
      <c r="CX10" s="191"/>
      <c r="CY10" s="190"/>
      <c r="CZ10" s="191"/>
      <c r="DA10" s="190"/>
      <c r="DB10" s="191"/>
      <c r="DC10" s="190"/>
      <c r="DD10" s="191"/>
      <c r="DE10" s="190"/>
      <c r="DF10" s="191"/>
      <c r="DG10" s="190"/>
      <c r="DH10" s="191"/>
      <c r="DI10" s="190"/>
      <c r="DJ10" s="191"/>
      <c r="DK10" s="190"/>
      <c r="DL10" s="191"/>
      <c r="DM10" s="190"/>
      <c r="DN10" s="191"/>
      <c r="DO10" s="190"/>
      <c r="DP10" s="191"/>
      <c r="DQ10" s="190"/>
      <c r="DR10" s="191"/>
      <c r="DS10" s="190"/>
      <c r="DT10" s="191"/>
      <c r="DU10" s="190"/>
      <c r="DV10" s="191"/>
      <c r="DW10" s="190"/>
      <c r="DX10" s="192">
        <v>557.43000000000006</v>
      </c>
      <c r="DY10" s="193">
        <f t="shared" si="2"/>
        <v>0</v>
      </c>
      <c r="DZ10">
        <f t="shared" si="3"/>
        <v>0</v>
      </c>
    </row>
    <row r="11" spans="1:130" ht="24" customHeight="1">
      <c r="B11" s="183" t="s">
        <v>646</v>
      </c>
      <c r="C11" s="184" t="s">
        <v>2614</v>
      </c>
      <c r="D11" s="185">
        <v>2</v>
      </c>
      <c r="E11" s="184" t="s">
        <v>1103</v>
      </c>
      <c r="F11" s="183"/>
      <c r="G11" s="183" t="s">
        <v>636</v>
      </c>
      <c r="H11" s="184" t="s">
        <v>611</v>
      </c>
      <c r="I11" s="187">
        <v>42248</v>
      </c>
      <c r="J11" s="188">
        <v>42277</v>
      </c>
      <c r="K11" s="189">
        <v>9</v>
      </c>
      <c r="L11" s="189">
        <v>2015</v>
      </c>
      <c r="M11" s="190">
        <v>377.52</v>
      </c>
      <c r="N11" s="190"/>
      <c r="O11" s="190"/>
      <c r="P11" s="190">
        <v>74.8</v>
      </c>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v>115.61</v>
      </c>
      <c r="BD11" s="190">
        <v>70.11</v>
      </c>
      <c r="BE11" s="190">
        <v>185.72</v>
      </c>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1"/>
      <c r="CU11" s="190"/>
      <c r="CV11" s="191"/>
      <c r="CW11" s="190"/>
      <c r="CX11" s="191"/>
      <c r="CY11" s="190"/>
      <c r="CZ11" s="191"/>
      <c r="DA11" s="190"/>
      <c r="DB11" s="191"/>
      <c r="DC11" s="190"/>
      <c r="DD11" s="191"/>
      <c r="DE11" s="190"/>
      <c r="DF11" s="191"/>
      <c r="DG11" s="190"/>
      <c r="DH11" s="191"/>
      <c r="DI11" s="190"/>
      <c r="DJ11" s="191"/>
      <c r="DK11" s="190"/>
      <c r="DL11" s="191"/>
      <c r="DM11" s="190"/>
      <c r="DN11" s="191"/>
      <c r="DO11" s="190"/>
      <c r="DP11" s="191"/>
      <c r="DQ11" s="190"/>
      <c r="DR11" s="191"/>
      <c r="DS11" s="190"/>
      <c r="DT11" s="191"/>
      <c r="DU11" s="190"/>
      <c r="DV11" s="191"/>
      <c r="DW11" s="190"/>
      <c r="DX11" s="192">
        <v>382.21</v>
      </c>
      <c r="DY11" s="193">
        <f t="shared" si="2"/>
        <v>1.4210854715202004E-14</v>
      </c>
      <c r="DZ11">
        <f t="shared" si="3"/>
        <v>1.4210854715202004E-14</v>
      </c>
    </row>
    <row r="12" spans="1:130" ht="21" customHeight="1">
      <c r="B12" s="183" t="s">
        <v>2572</v>
      </c>
      <c r="C12" s="184" t="s">
        <v>2615</v>
      </c>
      <c r="D12" s="194">
        <v>2</v>
      </c>
      <c r="E12" s="184" t="s">
        <v>1103</v>
      </c>
      <c r="F12" s="183"/>
      <c r="G12" s="183" t="s">
        <v>636</v>
      </c>
      <c r="H12" s="184" t="s">
        <v>611</v>
      </c>
      <c r="I12" s="187">
        <v>42248</v>
      </c>
      <c r="J12" s="188">
        <v>42277</v>
      </c>
      <c r="K12" s="189">
        <v>9</v>
      </c>
      <c r="L12" s="189">
        <v>2015</v>
      </c>
      <c r="M12" s="190">
        <v>1037</v>
      </c>
      <c r="N12" s="190"/>
      <c r="O12" s="190"/>
      <c r="P12" s="190">
        <v>70</v>
      </c>
      <c r="Q12" s="190"/>
      <c r="R12" s="190"/>
      <c r="S12" s="190"/>
      <c r="T12" s="190"/>
      <c r="U12" s="190"/>
      <c r="V12" s="190"/>
      <c r="W12" s="190"/>
      <c r="X12" s="190"/>
      <c r="Y12" s="190"/>
      <c r="Z12" s="190"/>
      <c r="AA12" s="190"/>
      <c r="AB12" s="190"/>
      <c r="AC12" s="190"/>
      <c r="AD12" s="190"/>
      <c r="AE12" s="190"/>
      <c r="AF12" s="190"/>
      <c r="AG12" s="190"/>
      <c r="AH12" s="190"/>
      <c r="AI12" s="190"/>
      <c r="AJ12" s="190"/>
      <c r="AK12" s="190">
        <v>270</v>
      </c>
      <c r="AL12" s="190"/>
      <c r="AM12" s="190"/>
      <c r="AN12" s="190"/>
      <c r="AO12" s="190"/>
      <c r="AP12" s="190"/>
      <c r="AQ12" s="190"/>
      <c r="AR12" s="190"/>
      <c r="AS12" s="190"/>
      <c r="AT12" s="190"/>
      <c r="AU12" s="190"/>
      <c r="AV12" s="190"/>
      <c r="AW12" s="190"/>
      <c r="AX12" s="190"/>
      <c r="AY12" s="190"/>
      <c r="AZ12" s="190"/>
      <c r="BA12" s="190"/>
      <c r="BB12" s="190"/>
      <c r="BC12" s="190">
        <v>351.96</v>
      </c>
      <c r="BD12" s="190">
        <v>213.44</v>
      </c>
      <c r="BE12" s="190">
        <v>565.4</v>
      </c>
      <c r="BF12" s="190"/>
      <c r="BG12" s="190"/>
      <c r="BH12" s="190"/>
      <c r="BI12" s="190"/>
      <c r="BJ12" s="190"/>
      <c r="BK12" s="190"/>
      <c r="BL12" s="190"/>
      <c r="BM12" s="190"/>
      <c r="BN12" s="190"/>
      <c r="BO12" s="190"/>
      <c r="BP12" s="190"/>
      <c r="BQ12" s="190"/>
      <c r="BR12" s="190"/>
      <c r="BS12" s="190"/>
      <c r="BT12" s="190"/>
      <c r="BU12" s="190"/>
      <c r="BV12" s="190">
        <v>79.77</v>
      </c>
      <c r="BW12" s="190">
        <v>8.14</v>
      </c>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1"/>
      <c r="CU12" s="190"/>
      <c r="CV12" s="191"/>
      <c r="CW12" s="190"/>
      <c r="CX12" s="191"/>
      <c r="CY12" s="190"/>
      <c r="CZ12" s="191"/>
      <c r="DA12" s="190"/>
      <c r="DB12" s="191"/>
      <c r="DC12" s="190"/>
      <c r="DD12" s="191"/>
      <c r="DE12" s="190"/>
      <c r="DF12" s="191"/>
      <c r="DG12" s="190"/>
      <c r="DH12" s="191"/>
      <c r="DI12" s="190"/>
      <c r="DJ12" s="191"/>
      <c r="DK12" s="190"/>
      <c r="DL12" s="191"/>
      <c r="DM12" s="190"/>
      <c r="DN12" s="191"/>
      <c r="DO12" s="190"/>
      <c r="DP12" s="191"/>
      <c r="DQ12" s="190"/>
      <c r="DR12" s="191"/>
      <c r="DS12" s="190"/>
      <c r="DT12" s="191"/>
      <c r="DU12" s="190"/>
      <c r="DV12" s="191"/>
      <c r="DW12" s="190"/>
      <c r="DX12" s="192">
        <v>1075.6499999999999</v>
      </c>
      <c r="DY12" s="193">
        <f t="shared" si="2"/>
        <v>1.4210854715202004E-13</v>
      </c>
      <c r="DZ12">
        <f t="shared" si="3"/>
        <v>1.4210854715202004E-13</v>
      </c>
    </row>
    <row r="13" spans="1:130" ht="21.75" customHeight="1">
      <c r="B13" s="183" t="s">
        <v>2578</v>
      </c>
      <c r="C13" s="184" t="s">
        <v>2616</v>
      </c>
      <c r="D13" s="194">
        <v>2</v>
      </c>
      <c r="E13" s="184" t="s">
        <v>1103</v>
      </c>
      <c r="F13" s="183"/>
      <c r="G13" s="183" t="s">
        <v>636</v>
      </c>
      <c r="H13" s="184" t="s">
        <v>611</v>
      </c>
      <c r="I13" s="187">
        <v>42248</v>
      </c>
      <c r="J13" s="188">
        <v>42277</v>
      </c>
      <c r="K13" s="189">
        <v>9</v>
      </c>
      <c r="L13" s="189">
        <v>2015</v>
      </c>
      <c r="M13" s="190">
        <v>858</v>
      </c>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v>270</v>
      </c>
      <c r="AL13" s="190"/>
      <c r="AM13" s="190"/>
      <c r="AN13" s="190"/>
      <c r="AO13" s="190"/>
      <c r="AP13" s="190"/>
      <c r="AQ13" s="190"/>
      <c r="AR13" s="190"/>
      <c r="AS13" s="190"/>
      <c r="AT13" s="190"/>
      <c r="AU13" s="190"/>
      <c r="AV13" s="190"/>
      <c r="AW13" s="190"/>
      <c r="AX13" s="190"/>
      <c r="AY13" s="190"/>
      <c r="AZ13" s="190"/>
      <c r="BA13" s="190"/>
      <c r="BB13" s="190"/>
      <c r="BC13" s="190">
        <v>288.32</v>
      </c>
      <c r="BD13" s="190">
        <v>174.84</v>
      </c>
      <c r="BE13" s="190">
        <v>463.16</v>
      </c>
      <c r="BF13" s="190"/>
      <c r="BG13" s="190"/>
      <c r="BH13" s="190"/>
      <c r="BI13" s="190"/>
      <c r="BJ13" s="190"/>
      <c r="BK13" s="190"/>
      <c r="BL13" s="190"/>
      <c r="BM13" s="190"/>
      <c r="BN13" s="190"/>
      <c r="BO13" s="190"/>
      <c r="BP13" s="190"/>
      <c r="BQ13" s="190"/>
      <c r="BR13" s="190"/>
      <c r="BS13" s="190"/>
      <c r="BT13" s="190"/>
      <c r="BU13" s="190"/>
      <c r="BV13" s="190">
        <v>34.18</v>
      </c>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1"/>
      <c r="CU13" s="190"/>
      <c r="CV13" s="191"/>
      <c r="CW13" s="190"/>
      <c r="CX13" s="191"/>
      <c r="CY13" s="190"/>
      <c r="CZ13" s="191"/>
      <c r="DA13" s="190"/>
      <c r="DB13" s="191"/>
      <c r="DC13" s="190"/>
      <c r="DD13" s="191"/>
      <c r="DE13" s="190"/>
      <c r="DF13" s="191"/>
      <c r="DG13" s="190"/>
      <c r="DH13" s="191"/>
      <c r="DI13" s="190"/>
      <c r="DJ13" s="191"/>
      <c r="DK13" s="190"/>
      <c r="DL13" s="191"/>
      <c r="DM13" s="190"/>
      <c r="DN13" s="191"/>
      <c r="DO13" s="190"/>
      <c r="DP13" s="191"/>
      <c r="DQ13" s="190"/>
      <c r="DR13" s="191"/>
      <c r="DS13" s="190"/>
      <c r="DT13" s="191"/>
      <c r="DU13" s="190"/>
      <c r="DV13" s="191"/>
      <c r="DW13" s="190"/>
      <c r="DX13" s="192">
        <v>918.98</v>
      </c>
      <c r="DY13" s="193">
        <f t="shared" si="2"/>
        <v>-2.1316282072803006E-14</v>
      </c>
      <c r="DZ13">
        <f t="shared" si="3"/>
        <v>-2.1316282072803006E-14</v>
      </c>
    </row>
    <row r="14" spans="1:130" ht="18.75" customHeight="1">
      <c r="B14" s="183" t="s">
        <v>2585</v>
      </c>
      <c r="C14" s="184" t="s">
        <v>2617</v>
      </c>
      <c r="D14" s="194">
        <v>2</v>
      </c>
      <c r="E14" s="184" t="s">
        <v>1103</v>
      </c>
      <c r="F14" s="183"/>
      <c r="G14" s="183" t="s">
        <v>636</v>
      </c>
      <c r="H14" s="184" t="s">
        <v>611</v>
      </c>
      <c r="I14" s="187">
        <v>42248</v>
      </c>
      <c r="J14" s="188">
        <v>42277</v>
      </c>
      <c r="K14" s="189">
        <v>9</v>
      </c>
      <c r="L14" s="189">
        <v>2015</v>
      </c>
      <c r="M14" s="190">
        <v>343.2</v>
      </c>
      <c r="N14" s="190"/>
      <c r="O14" s="190"/>
      <c r="P14" s="190">
        <v>22</v>
      </c>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v>93.35</v>
      </c>
      <c r="BD14" s="190">
        <v>56.61</v>
      </c>
      <c r="BE14" s="190">
        <v>149.96</v>
      </c>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1"/>
      <c r="CU14" s="190"/>
      <c r="CV14" s="191"/>
      <c r="CW14" s="190"/>
      <c r="CX14" s="191"/>
      <c r="CY14" s="190"/>
      <c r="CZ14" s="191"/>
      <c r="DA14" s="190"/>
      <c r="DB14" s="191"/>
      <c r="DC14" s="190"/>
      <c r="DD14" s="191"/>
      <c r="DE14" s="190"/>
      <c r="DF14" s="191"/>
      <c r="DG14" s="190"/>
      <c r="DH14" s="191"/>
      <c r="DI14" s="190"/>
      <c r="DJ14" s="191"/>
      <c r="DK14" s="190"/>
      <c r="DL14" s="191"/>
      <c r="DM14" s="190"/>
      <c r="DN14" s="191"/>
      <c r="DO14" s="190"/>
      <c r="DP14" s="191"/>
      <c r="DQ14" s="190"/>
      <c r="DR14" s="191"/>
      <c r="DS14" s="190"/>
      <c r="DT14" s="191"/>
      <c r="DU14" s="190"/>
      <c r="DV14" s="191"/>
      <c r="DW14" s="190"/>
      <c r="DX14" s="192">
        <v>308.58999999999997</v>
      </c>
      <c r="DY14" s="193">
        <f t="shared" si="2"/>
        <v>1.4210854715202004E-14</v>
      </c>
      <c r="DZ14">
        <f t="shared" si="3"/>
        <v>1.4210854715202004E-14</v>
      </c>
    </row>
    <row r="15" spans="1:130" ht="18" customHeight="1">
      <c r="B15" s="183" t="s">
        <v>2591</v>
      </c>
      <c r="C15" s="184" t="s">
        <v>2618</v>
      </c>
      <c r="D15" s="185">
        <v>2</v>
      </c>
      <c r="E15" s="184" t="s">
        <v>1103</v>
      </c>
      <c r="F15" s="183"/>
      <c r="G15" s="183" t="s">
        <v>636</v>
      </c>
      <c r="H15" s="184" t="s">
        <v>611</v>
      </c>
      <c r="I15" s="187">
        <v>42248</v>
      </c>
      <c r="J15" s="188">
        <v>42277</v>
      </c>
      <c r="K15" s="189">
        <v>9</v>
      </c>
      <c r="L15" s="189">
        <v>2015</v>
      </c>
      <c r="M15" s="190">
        <v>377.52</v>
      </c>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v>96.49</v>
      </c>
      <c r="BD15" s="190">
        <v>58.52</v>
      </c>
      <c r="BE15" s="190">
        <v>155.01</v>
      </c>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1"/>
      <c r="CU15" s="190"/>
      <c r="CV15" s="191"/>
      <c r="CW15" s="190"/>
      <c r="CX15" s="191"/>
      <c r="CY15" s="190"/>
      <c r="CZ15" s="191"/>
      <c r="DA15" s="190"/>
      <c r="DB15" s="191"/>
      <c r="DC15" s="190"/>
      <c r="DD15" s="191"/>
      <c r="DE15" s="190"/>
      <c r="DF15" s="191"/>
      <c r="DG15" s="190"/>
      <c r="DH15" s="191"/>
      <c r="DI15" s="190"/>
      <c r="DJ15" s="191"/>
      <c r="DK15" s="190"/>
      <c r="DL15" s="191"/>
      <c r="DM15" s="190"/>
      <c r="DN15" s="191"/>
      <c r="DO15" s="190"/>
      <c r="DP15" s="191"/>
      <c r="DQ15" s="190"/>
      <c r="DR15" s="191"/>
      <c r="DS15" s="190"/>
      <c r="DT15" s="191"/>
      <c r="DU15" s="190"/>
      <c r="DV15" s="191"/>
      <c r="DW15" s="190"/>
      <c r="DX15" s="192">
        <v>319</v>
      </c>
      <c r="DY15" s="193">
        <f t="shared" si="2"/>
        <v>-2.1316282072803006E-14</v>
      </c>
      <c r="DZ15">
        <f t="shared" si="3"/>
        <v>-2.1316282072803006E-14</v>
      </c>
    </row>
    <row r="16" spans="1:130" ht="16.149999999999999" customHeight="1">
      <c r="B16" s="183" t="s">
        <v>2597</v>
      </c>
      <c r="C16" s="184" t="s">
        <v>2619</v>
      </c>
      <c r="D16" s="195">
        <v>2</v>
      </c>
      <c r="E16" s="184" t="s">
        <v>1103</v>
      </c>
      <c r="F16" s="183"/>
      <c r="G16" s="183" t="s">
        <v>636</v>
      </c>
      <c r="H16" s="184" t="s">
        <v>611</v>
      </c>
      <c r="I16" s="187">
        <v>42248</v>
      </c>
      <c r="J16" s="188">
        <v>42277</v>
      </c>
      <c r="K16" s="189">
        <v>9</v>
      </c>
      <c r="L16" s="189">
        <v>2015</v>
      </c>
      <c r="M16" s="190">
        <v>583.44000000000005</v>
      </c>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v>143.29</v>
      </c>
      <c r="BD16" s="190">
        <v>90.43</v>
      </c>
      <c r="BE16" s="190">
        <v>233.72</v>
      </c>
      <c r="BF16" s="190"/>
      <c r="BG16" s="190"/>
      <c r="BH16" s="190"/>
      <c r="BI16" s="190"/>
      <c r="BJ16" s="190"/>
      <c r="BK16" s="190"/>
      <c r="BL16" s="190"/>
      <c r="BM16" s="190"/>
      <c r="BN16" s="190"/>
      <c r="BO16" s="190"/>
      <c r="BP16" s="190"/>
      <c r="BQ16" s="190"/>
      <c r="BR16" s="190"/>
      <c r="BS16" s="190"/>
      <c r="BT16" s="190"/>
      <c r="BU16" s="190">
        <v>0</v>
      </c>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1"/>
      <c r="CU16" s="190"/>
      <c r="CV16" s="191"/>
      <c r="CW16" s="190"/>
      <c r="CX16" s="191"/>
      <c r="CY16" s="190"/>
      <c r="CZ16" s="191"/>
      <c r="DA16" s="190"/>
      <c r="DB16" s="191"/>
      <c r="DC16" s="190"/>
      <c r="DD16" s="191"/>
      <c r="DE16" s="190"/>
      <c r="DF16" s="191"/>
      <c r="DG16" s="190"/>
      <c r="DH16" s="191"/>
      <c r="DI16" s="190"/>
      <c r="DJ16" s="191"/>
      <c r="DK16" s="190"/>
      <c r="DL16" s="191"/>
      <c r="DM16" s="190"/>
      <c r="DN16" s="191"/>
      <c r="DO16" s="190"/>
      <c r="DP16" s="191"/>
      <c r="DQ16" s="190"/>
      <c r="DR16" s="191"/>
      <c r="DS16" s="190"/>
      <c r="DT16" s="191"/>
      <c r="DU16" s="190"/>
      <c r="DV16" s="191"/>
      <c r="DW16" s="190"/>
      <c r="DX16" s="192">
        <v>493.01000000000005</v>
      </c>
      <c r="DY16" s="193">
        <f t="shared" si="2"/>
        <v>0</v>
      </c>
      <c r="DZ16">
        <f t="shared" si="3"/>
        <v>0</v>
      </c>
    </row>
    <row r="17" spans="2:130" ht="16.149999999999999" customHeight="1">
      <c r="B17" s="183" t="s">
        <v>2604</v>
      </c>
      <c r="C17" s="184" t="s">
        <v>2620</v>
      </c>
      <c r="D17" s="194">
        <v>2</v>
      </c>
      <c r="E17" s="184" t="s">
        <v>1103</v>
      </c>
      <c r="F17" s="183"/>
      <c r="G17" s="183" t="s">
        <v>636</v>
      </c>
      <c r="H17" s="184" t="s">
        <v>611</v>
      </c>
      <c r="I17" s="187">
        <v>42248</v>
      </c>
      <c r="J17" s="188">
        <v>42277</v>
      </c>
      <c r="K17" s="189">
        <v>9</v>
      </c>
      <c r="L17" s="189">
        <v>2015</v>
      </c>
      <c r="M17" s="190">
        <v>858</v>
      </c>
      <c r="N17" s="190"/>
      <c r="O17" s="190"/>
      <c r="P17" s="190"/>
      <c r="Q17" s="190"/>
      <c r="R17" s="190"/>
      <c r="S17" s="190"/>
      <c r="T17" s="190"/>
      <c r="U17" s="190"/>
      <c r="V17" s="190"/>
      <c r="W17" s="190"/>
      <c r="X17" s="190"/>
      <c r="Y17" s="190"/>
      <c r="Z17" s="190"/>
      <c r="AA17" s="190"/>
      <c r="AB17" s="190"/>
      <c r="AC17" s="190"/>
      <c r="AD17" s="190"/>
      <c r="AE17" s="190"/>
      <c r="AF17" s="190">
        <v>70</v>
      </c>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v>227.92</v>
      </c>
      <c r="BD17" s="190">
        <v>143.84</v>
      </c>
      <c r="BE17" s="190">
        <v>371.76</v>
      </c>
      <c r="BF17" s="190"/>
      <c r="BG17" s="190"/>
      <c r="BH17" s="190"/>
      <c r="BI17" s="190"/>
      <c r="BJ17" s="190"/>
      <c r="BK17" s="190"/>
      <c r="BL17" s="190"/>
      <c r="BM17" s="190"/>
      <c r="BN17" s="190"/>
      <c r="BO17" s="190"/>
      <c r="BP17" s="190"/>
      <c r="BQ17" s="190"/>
      <c r="BR17" s="190"/>
      <c r="BS17" s="190"/>
      <c r="BT17" s="190"/>
      <c r="BU17" s="190">
        <v>0</v>
      </c>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1"/>
      <c r="CU17" s="190"/>
      <c r="CV17" s="191"/>
      <c r="CW17" s="190"/>
      <c r="CX17" s="191"/>
      <c r="CY17" s="190"/>
      <c r="CZ17" s="191"/>
      <c r="DA17" s="190"/>
      <c r="DB17" s="191"/>
      <c r="DC17" s="190"/>
      <c r="DD17" s="191"/>
      <c r="DE17" s="190"/>
      <c r="DF17" s="191"/>
      <c r="DG17" s="190"/>
      <c r="DH17" s="191"/>
      <c r="DI17" s="190"/>
      <c r="DJ17" s="191"/>
      <c r="DK17" s="190"/>
      <c r="DL17" s="191"/>
      <c r="DM17" s="190"/>
      <c r="DN17" s="191"/>
      <c r="DO17" s="190"/>
      <c r="DP17" s="191"/>
      <c r="DQ17" s="190"/>
      <c r="DR17" s="191"/>
      <c r="DS17" s="190"/>
      <c r="DT17" s="191"/>
      <c r="DU17" s="190"/>
      <c r="DV17" s="191"/>
      <c r="DW17" s="190"/>
      <c r="DX17" s="192">
        <v>784.16</v>
      </c>
      <c r="DY17" s="193">
        <f t="shared" si="2"/>
        <v>2.8421709430404007E-14</v>
      </c>
      <c r="DZ17">
        <f t="shared" si="3"/>
        <v>2.8421709430404007E-14</v>
      </c>
    </row>
    <row r="18" spans="2:130" ht="16.149999999999999" customHeight="1">
      <c r="B18" s="72"/>
      <c r="C18" s="60"/>
      <c r="D18" s="108"/>
      <c r="E18" s="110"/>
      <c r="F18" s="86"/>
      <c r="G18" s="86"/>
      <c r="H18" s="60"/>
      <c r="I18" s="61"/>
      <c r="J18" s="88"/>
      <c r="K18" s="63"/>
      <c r="L18" s="62"/>
      <c r="M18" s="64"/>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4"/>
      <c r="AR18" s="65"/>
      <c r="AS18" s="66"/>
      <c r="AT18" s="64"/>
      <c r="AU18" s="65"/>
      <c r="AV18" s="66"/>
      <c r="AW18" s="64"/>
      <c r="AX18" s="65"/>
      <c r="AY18" s="66"/>
      <c r="AZ18" s="64"/>
      <c r="BA18" s="65"/>
      <c r="BB18" s="66"/>
      <c r="BC18" s="64"/>
      <c r="BD18" s="65"/>
      <c r="BE18" s="66"/>
      <c r="BF18" s="64"/>
      <c r="BG18" s="65"/>
      <c r="BH18" s="66"/>
      <c r="BI18" s="64"/>
      <c r="BJ18" s="65"/>
      <c r="BK18" s="66"/>
      <c r="BL18" s="64"/>
      <c r="BM18" s="65"/>
      <c r="BN18" s="66"/>
      <c r="BO18" s="64"/>
      <c r="BP18" s="65"/>
      <c r="BQ18" s="66"/>
      <c r="BR18" s="64"/>
      <c r="BS18" s="65"/>
      <c r="BT18" s="66"/>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8"/>
      <c r="CU18" s="66"/>
      <c r="CV18" s="68"/>
      <c r="CW18" s="66"/>
      <c r="CX18" s="68"/>
      <c r="CY18" s="66"/>
      <c r="CZ18" s="68"/>
      <c r="DA18" s="66"/>
      <c r="DB18" s="68"/>
      <c r="DC18" s="66"/>
      <c r="DD18" s="68"/>
      <c r="DE18" s="66"/>
      <c r="DF18" s="68"/>
      <c r="DG18" s="66"/>
      <c r="DH18" s="68"/>
      <c r="DI18" s="66"/>
      <c r="DJ18" s="68"/>
      <c r="DK18" s="66"/>
      <c r="DL18" s="68"/>
      <c r="DM18" s="66"/>
      <c r="DN18" s="68"/>
      <c r="DO18" s="66"/>
      <c r="DP18" s="68"/>
      <c r="DQ18" s="66"/>
      <c r="DR18" s="68"/>
      <c r="DS18" s="66"/>
      <c r="DT18" s="68"/>
      <c r="DU18" s="66"/>
      <c r="DV18" s="68"/>
      <c r="DW18" s="66"/>
      <c r="DX18" s="69"/>
      <c r="DY18" s="70"/>
    </row>
    <row r="19" spans="2:130" ht="16.149999999999999" customHeight="1">
      <c r="B19" s="72"/>
      <c r="C19" s="60"/>
      <c r="D19" s="109"/>
      <c r="E19" s="110"/>
      <c r="F19" s="86"/>
      <c r="G19" s="86"/>
      <c r="H19" s="60"/>
      <c r="I19" s="61"/>
      <c r="J19" s="88"/>
      <c r="K19" s="63"/>
      <c r="L19" s="62"/>
      <c r="M19" s="64"/>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4"/>
      <c r="AR19" s="65"/>
      <c r="AS19" s="66"/>
      <c r="AT19" s="64"/>
      <c r="AU19" s="65"/>
      <c r="AV19" s="66"/>
      <c r="AW19" s="64"/>
      <c r="AX19" s="65"/>
      <c r="AY19" s="66"/>
      <c r="AZ19" s="64"/>
      <c r="BA19" s="65"/>
      <c r="BB19" s="66"/>
      <c r="BC19" s="64"/>
      <c r="BD19" s="65"/>
      <c r="BE19" s="66"/>
      <c r="BF19" s="64"/>
      <c r="BG19" s="65"/>
      <c r="BH19" s="66"/>
      <c r="BI19" s="64"/>
      <c r="BJ19" s="65"/>
      <c r="BK19" s="66"/>
      <c r="BL19" s="64"/>
      <c r="BM19" s="65"/>
      <c r="BN19" s="66"/>
      <c r="BO19" s="64"/>
      <c r="BP19" s="65"/>
      <c r="BQ19" s="66"/>
      <c r="BR19" s="64"/>
      <c r="BS19" s="65"/>
      <c r="BT19" s="66"/>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8"/>
      <c r="CU19" s="66"/>
      <c r="CV19" s="68"/>
      <c r="CW19" s="66"/>
      <c r="CX19" s="68"/>
      <c r="CY19" s="66"/>
      <c r="CZ19" s="68"/>
      <c r="DA19" s="66"/>
      <c r="DB19" s="68"/>
      <c r="DC19" s="66"/>
      <c r="DD19" s="68"/>
      <c r="DE19" s="66"/>
      <c r="DF19" s="68"/>
      <c r="DG19" s="66"/>
      <c r="DH19" s="68"/>
      <c r="DI19" s="66"/>
      <c r="DJ19" s="68"/>
      <c r="DK19" s="66"/>
      <c r="DL19" s="68"/>
      <c r="DM19" s="66"/>
      <c r="DN19" s="68"/>
      <c r="DO19" s="66"/>
      <c r="DP19" s="68"/>
      <c r="DQ19" s="66"/>
      <c r="DR19" s="68"/>
      <c r="DS19" s="66"/>
      <c r="DT19" s="68"/>
      <c r="DU19" s="66"/>
      <c r="DV19" s="68"/>
      <c r="DW19" s="66"/>
      <c r="DX19" s="69"/>
      <c r="DY19" s="70"/>
    </row>
    <row r="20" spans="2:130" ht="16.149999999999999" customHeight="1">
      <c r="B20" s="72"/>
      <c r="C20" s="60"/>
      <c r="D20" s="109"/>
      <c r="E20" s="110"/>
      <c r="F20" s="86"/>
      <c r="G20" s="86"/>
      <c r="H20" s="60"/>
      <c r="I20" s="61"/>
      <c r="J20" s="88"/>
      <c r="K20" s="63"/>
      <c r="L20" s="62"/>
      <c r="M20" s="64"/>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4"/>
      <c r="AR20" s="65"/>
      <c r="AS20" s="66"/>
      <c r="AT20" s="64"/>
      <c r="AU20" s="65"/>
      <c r="AV20" s="66"/>
      <c r="AW20" s="64"/>
      <c r="AX20" s="65"/>
      <c r="AY20" s="66"/>
      <c r="AZ20" s="64"/>
      <c r="BA20" s="65"/>
      <c r="BB20" s="66"/>
      <c r="BC20" s="64"/>
      <c r="BD20" s="65"/>
      <c r="BE20" s="66"/>
      <c r="BF20" s="64"/>
      <c r="BG20" s="65"/>
      <c r="BH20" s="66"/>
      <c r="BI20" s="64"/>
      <c r="BJ20" s="65"/>
      <c r="BK20" s="66"/>
      <c r="BL20" s="64"/>
      <c r="BM20" s="65"/>
      <c r="BN20" s="66"/>
      <c r="BO20" s="64"/>
      <c r="BP20" s="65"/>
      <c r="BQ20" s="66"/>
      <c r="BR20" s="64"/>
      <c r="BS20" s="65"/>
      <c r="BT20" s="66"/>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8"/>
      <c r="CU20" s="66"/>
      <c r="CV20" s="68"/>
      <c r="CW20" s="66"/>
      <c r="CX20" s="68"/>
      <c r="CY20" s="66"/>
      <c r="CZ20" s="68"/>
      <c r="DA20" s="66"/>
      <c r="DB20" s="68"/>
      <c r="DC20" s="66"/>
      <c r="DD20" s="68"/>
      <c r="DE20" s="66"/>
      <c r="DF20" s="68"/>
      <c r="DG20" s="66"/>
      <c r="DH20" s="68"/>
      <c r="DI20" s="66"/>
      <c r="DJ20" s="68"/>
      <c r="DK20" s="66"/>
      <c r="DL20" s="68"/>
      <c r="DM20" s="66"/>
      <c r="DN20" s="68"/>
      <c r="DO20" s="66"/>
      <c r="DP20" s="68"/>
      <c r="DQ20" s="66"/>
      <c r="DR20" s="68"/>
      <c r="DS20" s="66"/>
      <c r="DT20" s="68"/>
      <c r="DU20" s="66"/>
      <c r="DV20" s="68"/>
      <c r="DW20" s="66"/>
      <c r="DX20" s="69"/>
      <c r="DY20" s="70"/>
    </row>
    <row r="21" spans="2:130" ht="16.149999999999999" customHeight="1">
      <c r="B21" s="72"/>
      <c r="C21" s="60"/>
      <c r="D21" s="109"/>
      <c r="E21" s="110"/>
      <c r="F21" s="86"/>
      <c r="G21" s="86"/>
      <c r="H21" s="60"/>
      <c r="I21" s="61"/>
      <c r="J21" s="88"/>
      <c r="K21" s="63"/>
      <c r="L21" s="62"/>
      <c r="M21" s="64"/>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4"/>
      <c r="AR21" s="65"/>
      <c r="AS21" s="66"/>
      <c r="AT21" s="64"/>
      <c r="AU21" s="65"/>
      <c r="AV21" s="66"/>
      <c r="AW21" s="64"/>
      <c r="AX21" s="65"/>
      <c r="AY21" s="66"/>
      <c r="AZ21" s="64"/>
      <c r="BA21" s="65"/>
      <c r="BB21" s="66"/>
      <c r="BC21" s="64"/>
      <c r="BD21" s="65"/>
      <c r="BE21" s="66"/>
      <c r="BF21" s="64"/>
      <c r="BG21" s="65"/>
      <c r="BH21" s="66"/>
      <c r="BI21" s="64"/>
      <c r="BJ21" s="65"/>
      <c r="BK21" s="66"/>
      <c r="BL21" s="64"/>
      <c r="BM21" s="65"/>
      <c r="BN21" s="66"/>
      <c r="BO21" s="64"/>
      <c r="BP21" s="65"/>
      <c r="BQ21" s="66"/>
      <c r="BR21" s="64"/>
      <c r="BS21" s="65"/>
      <c r="BT21" s="66"/>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8"/>
      <c r="CU21" s="66"/>
      <c r="CV21" s="68"/>
      <c r="CW21" s="66"/>
      <c r="CX21" s="68"/>
      <c r="CY21" s="66"/>
      <c r="CZ21" s="68"/>
      <c r="DA21" s="66"/>
      <c r="DB21" s="68"/>
      <c r="DC21" s="66"/>
      <c r="DD21" s="68"/>
      <c r="DE21" s="66"/>
      <c r="DF21" s="68"/>
      <c r="DG21" s="66"/>
      <c r="DH21" s="68"/>
      <c r="DI21" s="66"/>
      <c r="DJ21" s="68"/>
      <c r="DK21" s="66"/>
      <c r="DL21" s="68"/>
      <c r="DM21" s="66"/>
      <c r="DN21" s="68"/>
      <c r="DO21" s="66"/>
      <c r="DP21" s="68"/>
      <c r="DQ21" s="66"/>
      <c r="DR21" s="68"/>
      <c r="DS21" s="66"/>
      <c r="DT21" s="68"/>
      <c r="DU21" s="66"/>
      <c r="DV21" s="68"/>
      <c r="DW21" s="66"/>
      <c r="DX21" s="69"/>
      <c r="DY21" s="70"/>
    </row>
    <row r="22" spans="2:130" ht="16.149999999999999" customHeight="1">
      <c r="B22" s="72"/>
      <c r="C22" s="60" t="str">
        <f t="shared" ref="C22:C208" si="4">IF(ISERROR(VLOOKUP(B22,Employees,2,0)),"",VLOOKUP(B22,Employees,2,0)&amp;" "&amp;VLOOKUP(B22,Employees,3,0))</f>
        <v/>
      </c>
      <c r="D22" s="109"/>
      <c r="E22" s="110" t="str">
        <f t="shared" ref="E22:E210" si="5">IF(ISERROR(VLOOKUP(D22,Types,2,0)),"",VLOOKUP(D22,Types,2,0))</f>
        <v/>
      </c>
      <c r="F22" s="86"/>
      <c r="G22" s="86"/>
      <c r="H22" s="60" t="str">
        <f t="shared" ref="H22:H210" si="6">IF(ISERROR(VLOOKUP(G22,IncomeTypes,2,0)),"",VLOOKUP(G22,IncomeTypes,2,0))</f>
        <v/>
      </c>
      <c r="I22" s="61"/>
      <c r="J22" s="88"/>
      <c r="K22" s="63"/>
      <c r="L22" s="62"/>
      <c r="M22" s="64"/>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4"/>
      <c r="AR22" s="65"/>
      <c r="AS22" s="66"/>
      <c r="AT22" s="64"/>
      <c r="AU22" s="65"/>
      <c r="AV22" s="66"/>
      <c r="AW22" s="64"/>
      <c r="AX22" s="65"/>
      <c r="AY22" s="66"/>
      <c r="AZ22" s="64"/>
      <c r="BA22" s="65"/>
      <c r="BB22" s="66"/>
      <c r="BC22" s="64"/>
      <c r="BD22" s="65"/>
      <c r="BE22" s="66"/>
      <c r="BF22" s="64"/>
      <c r="BG22" s="65"/>
      <c r="BH22" s="66"/>
      <c r="BI22" s="64"/>
      <c r="BJ22" s="65"/>
      <c r="BK22" s="66"/>
      <c r="BL22" s="64"/>
      <c r="BM22" s="65"/>
      <c r="BN22" s="66"/>
      <c r="BO22" s="64"/>
      <c r="BP22" s="65"/>
      <c r="BQ22" s="66"/>
      <c r="BR22" s="64"/>
      <c r="BS22" s="65"/>
      <c r="BT22" s="66"/>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8"/>
      <c r="CU22" s="66"/>
      <c r="CV22" s="68"/>
      <c r="CW22" s="66"/>
      <c r="CX22" s="68"/>
      <c r="CY22" s="66"/>
      <c r="CZ22" s="68"/>
      <c r="DA22" s="66"/>
      <c r="DB22" s="68"/>
      <c r="DC22" s="66"/>
      <c r="DD22" s="68"/>
      <c r="DE22" s="66"/>
      <c r="DF22" s="68"/>
      <c r="DG22" s="66"/>
      <c r="DH22" s="68"/>
      <c r="DI22" s="66"/>
      <c r="DJ22" s="68"/>
      <c r="DK22" s="66"/>
      <c r="DL22" s="68"/>
      <c r="DM22" s="66"/>
      <c r="DN22" s="68"/>
      <c r="DO22" s="66"/>
      <c r="DP22" s="68"/>
      <c r="DQ22" s="66"/>
      <c r="DR22" s="68"/>
      <c r="DS22" s="66"/>
      <c r="DT22" s="68"/>
      <c r="DU22" s="66"/>
      <c r="DV22" s="68"/>
      <c r="DW22" s="66"/>
      <c r="DX22" s="69"/>
      <c r="DY22" s="70" t="str">
        <f t="shared" si="2"/>
        <v/>
      </c>
      <c r="DZ22" t="str">
        <f>IF(AND(B22="",D22=""),IF(I22&lt;&gt;"",SUM(M22:AP22)-DX22-(AR22+AU22+AX22+BA22+BD22+BG22+BJ22+BM22+BP22+BS22)-SUM(BU22:CS22)-(CU22+CW22+CY22+DA22+DC22+DE22+DG22+DI22+DK22+DM22+DO22+DQ22+DS22+DU22+DW22)+DZ21,""),SUM(M22:AP22)-DX22-(AR22+AU22+AX22+BA22+BD22+BG22+BJ22+BM22+BP22+BS22)-SUM(BU22:CS22)-(CU22+CW22+CY22+DA22+DC22+DE22+DG22+DI22+DK22+DM22+DO22+DQ22+DS22+DU22+DW22))</f>
        <v/>
      </c>
    </row>
    <row r="23" spans="2:130" ht="16.149999999999999" customHeight="1">
      <c r="B23" s="72"/>
      <c r="C23" s="60" t="str">
        <f t="shared" si="4"/>
        <v/>
      </c>
      <c r="D23" s="109"/>
      <c r="E23" s="110" t="str">
        <f t="shared" si="5"/>
        <v/>
      </c>
      <c r="F23" s="86"/>
      <c r="G23" s="86"/>
      <c r="H23" s="60" t="str">
        <f t="shared" si="6"/>
        <v/>
      </c>
      <c r="I23" s="61"/>
      <c r="J23" s="88"/>
      <c r="K23" s="63"/>
      <c r="L23" s="62"/>
      <c r="M23" s="64"/>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4"/>
      <c r="AR23" s="65"/>
      <c r="AS23" s="66"/>
      <c r="AT23" s="64"/>
      <c r="AU23" s="65"/>
      <c r="AV23" s="66"/>
      <c r="AW23" s="64"/>
      <c r="AX23" s="65"/>
      <c r="AY23" s="66"/>
      <c r="AZ23" s="64"/>
      <c r="BA23" s="65"/>
      <c r="BB23" s="66"/>
      <c r="BC23" s="64"/>
      <c r="BD23" s="65"/>
      <c r="BE23" s="66"/>
      <c r="BF23" s="64"/>
      <c r="BG23" s="65"/>
      <c r="BH23" s="66"/>
      <c r="BI23" s="64"/>
      <c r="BJ23" s="65"/>
      <c r="BK23" s="66"/>
      <c r="BL23" s="64"/>
      <c r="BM23" s="65"/>
      <c r="BN23" s="66"/>
      <c r="BO23" s="64"/>
      <c r="BP23" s="65"/>
      <c r="BQ23" s="66"/>
      <c r="BR23" s="64"/>
      <c r="BS23" s="65"/>
      <c r="BT23" s="66"/>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8"/>
      <c r="CU23" s="66"/>
      <c r="CV23" s="68"/>
      <c r="CW23" s="66"/>
      <c r="CX23" s="68"/>
      <c r="CY23" s="66"/>
      <c r="CZ23" s="68"/>
      <c r="DA23" s="66"/>
      <c r="DB23" s="68"/>
      <c r="DC23" s="66"/>
      <c r="DD23" s="68"/>
      <c r="DE23" s="66"/>
      <c r="DF23" s="68"/>
      <c r="DG23" s="66"/>
      <c r="DH23" s="68"/>
      <c r="DI23" s="66"/>
      <c r="DJ23" s="68"/>
      <c r="DK23" s="66"/>
      <c r="DL23" s="68"/>
      <c r="DM23" s="66"/>
      <c r="DN23" s="68"/>
      <c r="DO23" s="66"/>
      <c r="DP23" s="68"/>
      <c r="DQ23" s="66"/>
      <c r="DR23" s="68"/>
      <c r="DS23" s="66"/>
      <c r="DT23" s="68"/>
      <c r="DU23" s="66"/>
      <c r="DV23" s="68"/>
      <c r="DW23" s="66"/>
      <c r="DX23" s="69"/>
      <c r="DY23" s="70" t="str">
        <f t="shared" si="2"/>
        <v/>
      </c>
      <c r="DZ23" t="str">
        <f t="shared" si="3"/>
        <v/>
      </c>
    </row>
    <row r="24" spans="2:130" ht="16.149999999999999" customHeight="1">
      <c r="B24" s="72"/>
      <c r="C24" s="60" t="str">
        <f t="shared" si="4"/>
        <v/>
      </c>
      <c r="D24" s="109"/>
      <c r="E24" s="110" t="str">
        <f t="shared" si="5"/>
        <v/>
      </c>
      <c r="F24" s="86"/>
      <c r="G24" s="86"/>
      <c r="H24" s="60" t="str">
        <f t="shared" si="6"/>
        <v/>
      </c>
      <c r="I24" s="61"/>
      <c r="J24" s="88"/>
      <c r="K24" s="63"/>
      <c r="L24" s="62"/>
      <c r="M24" s="64"/>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4"/>
      <c r="AR24" s="65"/>
      <c r="AS24" s="66"/>
      <c r="AT24" s="64"/>
      <c r="AU24" s="65"/>
      <c r="AV24" s="66"/>
      <c r="AW24" s="64"/>
      <c r="AX24" s="65"/>
      <c r="AY24" s="66"/>
      <c r="AZ24" s="64"/>
      <c r="BA24" s="65"/>
      <c r="BB24" s="66"/>
      <c r="BC24" s="64"/>
      <c r="BD24" s="65"/>
      <c r="BE24" s="66"/>
      <c r="BF24" s="64"/>
      <c r="BG24" s="65"/>
      <c r="BH24" s="66"/>
      <c r="BI24" s="64"/>
      <c r="BJ24" s="65"/>
      <c r="BK24" s="66"/>
      <c r="BL24" s="64"/>
      <c r="BM24" s="65"/>
      <c r="BN24" s="66"/>
      <c r="BO24" s="64"/>
      <c r="BP24" s="65"/>
      <c r="BQ24" s="66"/>
      <c r="BR24" s="64"/>
      <c r="BS24" s="65"/>
      <c r="BT24" s="66"/>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8"/>
      <c r="CU24" s="66"/>
      <c r="CV24" s="68"/>
      <c r="CW24" s="66"/>
      <c r="CX24" s="68"/>
      <c r="CY24" s="66"/>
      <c r="CZ24" s="68"/>
      <c r="DA24" s="66"/>
      <c r="DB24" s="68"/>
      <c r="DC24" s="66"/>
      <c r="DD24" s="68"/>
      <c r="DE24" s="66"/>
      <c r="DF24" s="68"/>
      <c r="DG24" s="66"/>
      <c r="DH24" s="68"/>
      <c r="DI24" s="66"/>
      <c r="DJ24" s="68"/>
      <c r="DK24" s="66"/>
      <c r="DL24" s="68"/>
      <c r="DM24" s="66"/>
      <c r="DN24" s="68"/>
      <c r="DO24" s="66"/>
      <c r="DP24" s="68"/>
      <c r="DQ24" s="66"/>
      <c r="DR24" s="68"/>
      <c r="DS24" s="66"/>
      <c r="DT24" s="68"/>
      <c r="DU24" s="66"/>
      <c r="DV24" s="68"/>
      <c r="DW24" s="66"/>
      <c r="DX24" s="69"/>
      <c r="DY24" s="70" t="str">
        <f t="shared" si="2"/>
        <v/>
      </c>
      <c r="DZ24" t="str">
        <f t="shared" si="3"/>
        <v/>
      </c>
    </row>
    <row r="25" spans="2:130" ht="16.149999999999999" customHeight="1">
      <c r="B25" s="72"/>
      <c r="C25" s="60" t="str">
        <f t="shared" si="4"/>
        <v/>
      </c>
      <c r="D25" s="109"/>
      <c r="E25" s="110" t="str">
        <f t="shared" si="5"/>
        <v/>
      </c>
      <c r="F25" s="86"/>
      <c r="G25" s="86"/>
      <c r="H25" s="60" t="str">
        <f t="shared" si="6"/>
        <v/>
      </c>
      <c r="I25" s="61"/>
      <c r="J25" s="88"/>
      <c r="K25" s="63"/>
      <c r="L25" s="62"/>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4"/>
      <c r="AR25" s="65"/>
      <c r="AS25" s="66"/>
      <c r="AT25" s="64"/>
      <c r="AU25" s="65"/>
      <c r="AV25" s="66"/>
      <c r="AW25" s="64"/>
      <c r="AX25" s="65"/>
      <c r="AY25" s="66"/>
      <c r="AZ25" s="64"/>
      <c r="BA25" s="65"/>
      <c r="BB25" s="66"/>
      <c r="BC25" s="64"/>
      <c r="BD25" s="65"/>
      <c r="BE25" s="66"/>
      <c r="BF25" s="64"/>
      <c r="BG25" s="65"/>
      <c r="BH25" s="66"/>
      <c r="BI25" s="64"/>
      <c r="BJ25" s="65"/>
      <c r="BK25" s="66"/>
      <c r="BL25" s="64"/>
      <c r="BM25" s="65"/>
      <c r="BN25" s="66"/>
      <c r="BO25" s="64"/>
      <c r="BP25" s="65"/>
      <c r="BQ25" s="66"/>
      <c r="BR25" s="64"/>
      <c r="BS25" s="65"/>
      <c r="BT25" s="66"/>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8"/>
      <c r="CU25" s="66"/>
      <c r="CV25" s="68"/>
      <c r="CW25" s="66"/>
      <c r="CX25" s="68"/>
      <c r="CY25" s="66"/>
      <c r="CZ25" s="68"/>
      <c r="DA25" s="66"/>
      <c r="DB25" s="68"/>
      <c r="DC25" s="66"/>
      <c r="DD25" s="68"/>
      <c r="DE25" s="66"/>
      <c r="DF25" s="68"/>
      <c r="DG25" s="66"/>
      <c r="DH25" s="68"/>
      <c r="DI25" s="66"/>
      <c r="DJ25" s="68"/>
      <c r="DK25" s="66"/>
      <c r="DL25" s="68"/>
      <c r="DM25" s="66"/>
      <c r="DN25" s="68"/>
      <c r="DO25" s="66"/>
      <c r="DP25" s="68"/>
      <c r="DQ25" s="66"/>
      <c r="DR25" s="68"/>
      <c r="DS25" s="66"/>
      <c r="DT25" s="68"/>
      <c r="DU25" s="66"/>
      <c r="DV25" s="68"/>
      <c r="DW25" s="66"/>
      <c r="DX25" s="69"/>
      <c r="DY25" s="70" t="str">
        <f t="shared" si="2"/>
        <v/>
      </c>
      <c r="DZ25" t="str">
        <f t="shared" si="3"/>
        <v/>
      </c>
    </row>
    <row r="26" spans="2:130" ht="16.149999999999999" customHeight="1">
      <c r="B26" s="72"/>
      <c r="C26" s="60" t="str">
        <f t="shared" si="4"/>
        <v/>
      </c>
      <c r="D26" s="109"/>
      <c r="E26" s="110" t="str">
        <f t="shared" si="5"/>
        <v/>
      </c>
      <c r="F26" s="86"/>
      <c r="G26" s="86"/>
      <c r="H26" s="60" t="str">
        <f t="shared" si="6"/>
        <v/>
      </c>
      <c r="I26" s="61"/>
      <c r="J26" s="88"/>
      <c r="K26" s="63"/>
      <c r="L26" s="62"/>
      <c r="M26" s="64"/>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4"/>
      <c r="AR26" s="65"/>
      <c r="AS26" s="66"/>
      <c r="AT26" s="64"/>
      <c r="AU26" s="65"/>
      <c r="AV26" s="66"/>
      <c r="AW26" s="64"/>
      <c r="AX26" s="65"/>
      <c r="AY26" s="66"/>
      <c r="AZ26" s="64"/>
      <c r="BA26" s="65"/>
      <c r="BB26" s="66"/>
      <c r="BC26" s="64"/>
      <c r="BD26" s="65"/>
      <c r="BE26" s="66"/>
      <c r="BF26" s="64"/>
      <c r="BG26" s="65"/>
      <c r="BH26" s="66"/>
      <c r="BI26" s="64"/>
      <c r="BJ26" s="65"/>
      <c r="BK26" s="66"/>
      <c r="BL26" s="64"/>
      <c r="BM26" s="65"/>
      <c r="BN26" s="66"/>
      <c r="BO26" s="64"/>
      <c r="BP26" s="65"/>
      <c r="BQ26" s="66"/>
      <c r="BR26" s="64"/>
      <c r="BS26" s="65"/>
      <c r="BT26" s="66"/>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8"/>
      <c r="CU26" s="66"/>
      <c r="CV26" s="68"/>
      <c r="CW26" s="66"/>
      <c r="CX26" s="68"/>
      <c r="CY26" s="66"/>
      <c r="CZ26" s="68"/>
      <c r="DA26" s="66"/>
      <c r="DB26" s="68"/>
      <c r="DC26" s="66"/>
      <c r="DD26" s="68"/>
      <c r="DE26" s="66"/>
      <c r="DF26" s="68"/>
      <c r="DG26" s="66"/>
      <c r="DH26" s="68"/>
      <c r="DI26" s="66"/>
      <c r="DJ26" s="68"/>
      <c r="DK26" s="66"/>
      <c r="DL26" s="68"/>
      <c r="DM26" s="66"/>
      <c r="DN26" s="68"/>
      <c r="DO26" s="66"/>
      <c r="DP26" s="68"/>
      <c r="DQ26" s="66"/>
      <c r="DR26" s="68"/>
      <c r="DS26" s="66"/>
      <c r="DT26" s="68"/>
      <c r="DU26" s="66"/>
      <c r="DV26" s="68"/>
      <c r="DW26" s="66"/>
      <c r="DX26" s="69"/>
      <c r="DY26" s="70" t="str">
        <f t="shared" si="2"/>
        <v/>
      </c>
      <c r="DZ26" t="str">
        <f t="shared" si="3"/>
        <v/>
      </c>
    </row>
    <row r="27" spans="2:130" ht="16.149999999999999" customHeight="1">
      <c r="B27" s="72"/>
      <c r="C27" s="60" t="str">
        <f t="shared" si="4"/>
        <v/>
      </c>
      <c r="D27" s="109"/>
      <c r="E27" s="110" t="str">
        <f t="shared" si="5"/>
        <v/>
      </c>
      <c r="F27" s="86"/>
      <c r="G27" s="86"/>
      <c r="H27" s="60" t="str">
        <f t="shared" si="6"/>
        <v/>
      </c>
      <c r="I27" s="61"/>
      <c r="J27" s="88"/>
      <c r="K27" s="63"/>
      <c r="L27" s="62"/>
      <c r="M27" s="64"/>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4"/>
      <c r="AR27" s="65"/>
      <c r="AS27" s="66"/>
      <c r="AT27" s="64"/>
      <c r="AU27" s="65"/>
      <c r="AV27" s="66"/>
      <c r="AW27" s="64"/>
      <c r="AX27" s="65"/>
      <c r="AY27" s="66"/>
      <c r="AZ27" s="64"/>
      <c r="BA27" s="65"/>
      <c r="BB27" s="66"/>
      <c r="BC27" s="64"/>
      <c r="BD27" s="65"/>
      <c r="BE27" s="66"/>
      <c r="BF27" s="64"/>
      <c r="BG27" s="65"/>
      <c r="BH27" s="66"/>
      <c r="BI27" s="64"/>
      <c r="BJ27" s="65"/>
      <c r="BK27" s="66"/>
      <c r="BL27" s="64"/>
      <c r="BM27" s="65"/>
      <c r="BN27" s="66"/>
      <c r="BO27" s="64"/>
      <c r="BP27" s="65"/>
      <c r="BQ27" s="66"/>
      <c r="BR27" s="64"/>
      <c r="BS27" s="65"/>
      <c r="BT27" s="66"/>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8"/>
      <c r="CU27" s="66"/>
      <c r="CV27" s="68"/>
      <c r="CW27" s="66"/>
      <c r="CX27" s="68"/>
      <c r="CY27" s="66"/>
      <c r="CZ27" s="68"/>
      <c r="DA27" s="66"/>
      <c r="DB27" s="68"/>
      <c r="DC27" s="66"/>
      <c r="DD27" s="68"/>
      <c r="DE27" s="66"/>
      <c r="DF27" s="68"/>
      <c r="DG27" s="66"/>
      <c r="DH27" s="68"/>
      <c r="DI27" s="66"/>
      <c r="DJ27" s="68"/>
      <c r="DK27" s="66"/>
      <c r="DL27" s="68"/>
      <c r="DM27" s="66"/>
      <c r="DN27" s="68"/>
      <c r="DO27" s="66"/>
      <c r="DP27" s="68"/>
      <c r="DQ27" s="66"/>
      <c r="DR27" s="68"/>
      <c r="DS27" s="66"/>
      <c r="DT27" s="68"/>
      <c r="DU27" s="66"/>
      <c r="DV27" s="68"/>
      <c r="DW27" s="66"/>
      <c r="DX27" s="69"/>
      <c r="DY27" s="70" t="str">
        <f t="shared" si="2"/>
        <v/>
      </c>
      <c r="DZ27" t="str">
        <f t="shared" si="3"/>
        <v/>
      </c>
    </row>
    <row r="28" spans="2:130" ht="16.149999999999999" customHeight="1">
      <c r="B28" s="72"/>
      <c r="C28" s="60" t="str">
        <f t="shared" si="4"/>
        <v/>
      </c>
      <c r="D28" s="109"/>
      <c r="E28" s="110" t="str">
        <f t="shared" si="5"/>
        <v/>
      </c>
      <c r="F28" s="86"/>
      <c r="G28" s="86"/>
      <c r="H28" s="60" t="str">
        <f t="shared" si="6"/>
        <v/>
      </c>
      <c r="I28" s="61"/>
      <c r="J28" s="88"/>
      <c r="K28" s="63"/>
      <c r="L28" s="62"/>
      <c r="M28" s="64"/>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4"/>
      <c r="AR28" s="65"/>
      <c r="AS28" s="66"/>
      <c r="AT28" s="64"/>
      <c r="AU28" s="65"/>
      <c r="AV28" s="66"/>
      <c r="AW28" s="64"/>
      <c r="AX28" s="65"/>
      <c r="AY28" s="66"/>
      <c r="AZ28" s="64"/>
      <c r="BA28" s="65"/>
      <c r="BB28" s="66"/>
      <c r="BC28" s="64"/>
      <c r="BD28" s="65"/>
      <c r="BE28" s="66"/>
      <c r="BF28" s="64"/>
      <c r="BG28" s="65"/>
      <c r="BH28" s="66"/>
      <c r="BI28" s="64"/>
      <c r="BJ28" s="65"/>
      <c r="BK28" s="66"/>
      <c r="BL28" s="64"/>
      <c r="BM28" s="65"/>
      <c r="BN28" s="66"/>
      <c r="BO28" s="64"/>
      <c r="BP28" s="65"/>
      <c r="BQ28" s="66"/>
      <c r="BR28" s="64"/>
      <c r="BS28" s="65"/>
      <c r="BT28" s="66"/>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8"/>
      <c r="CU28" s="66"/>
      <c r="CV28" s="68"/>
      <c r="CW28" s="66"/>
      <c r="CX28" s="68"/>
      <c r="CY28" s="66"/>
      <c r="CZ28" s="68"/>
      <c r="DA28" s="66"/>
      <c r="DB28" s="68"/>
      <c r="DC28" s="66"/>
      <c r="DD28" s="68"/>
      <c r="DE28" s="66"/>
      <c r="DF28" s="68"/>
      <c r="DG28" s="66"/>
      <c r="DH28" s="68"/>
      <c r="DI28" s="66"/>
      <c r="DJ28" s="68"/>
      <c r="DK28" s="66"/>
      <c r="DL28" s="68"/>
      <c r="DM28" s="66"/>
      <c r="DN28" s="68"/>
      <c r="DO28" s="66"/>
      <c r="DP28" s="68"/>
      <c r="DQ28" s="66"/>
      <c r="DR28" s="68"/>
      <c r="DS28" s="66"/>
      <c r="DT28" s="68"/>
      <c r="DU28" s="66"/>
      <c r="DV28" s="68"/>
      <c r="DW28" s="66"/>
      <c r="DX28" s="69"/>
      <c r="DY28" s="70" t="str">
        <f t="shared" si="2"/>
        <v/>
      </c>
      <c r="DZ28" t="str">
        <f t="shared" si="3"/>
        <v/>
      </c>
    </row>
    <row r="29" spans="2:130" ht="16.149999999999999" customHeight="1">
      <c r="B29" s="72"/>
      <c r="C29" s="60" t="str">
        <f t="shared" si="4"/>
        <v/>
      </c>
      <c r="D29" s="109"/>
      <c r="E29" s="110" t="str">
        <f t="shared" si="5"/>
        <v/>
      </c>
      <c r="F29" s="86"/>
      <c r="G29" s="86"/>
      <c r="H29" s="60" t="str">
        <f t="shared" si="6"/>
        <v/>
      </c>
      <c r="I29" s="61"/>
      <c r="J29" s="88"/>
      <c r="K29" s="63"/>
      <c r="L29" s="62"/>
      <c r="M29" s="64"/>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4"/>
      <c r="AR29" s="65"/>
      <c r="AS29" s="66"/>
      <c r="AT29" s="64"/>
      <c r="AU29" s="65"/>
      <c r="AV29" s="66"/>
      <c r="AW29" s="64"/>
      <c r="AX29" s="65"/>
      <c r="AY29" s="66"/>
      <c r="AZ29" s="64"/>
      <c r="BA29" s="65"/>
      <c r="BB29" s="66"/>
      <c r="BC29" s="64"/>
      <c r="BD29" s="65"/>
      <c r="BE29" s="66"/>
      <c r="BF29" s="64"/>
      <c r="BG29" s="65"/>
      <c r="BH29" s="66"/>
      <c r="BI29" s="64"/>
      <c r="BJ29" s="65"/>
      <c r="BK29" s="66"/>
      <c r="BL29" s="64"/>
      <c r="BM29" s="65"/>
      <c r="BN29" s="66"/>
      <c r="BO29" s="64"/>
      <c r="BP29" s="65"/>
      <c r="BQ29" s="66"/>
      <c r="BR29" s="64"/>
      <c r="BS29" s="65"/>
      <c r="BT29" s="66"/>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8"/>
      <c r="CU29" s="66"/>
      <c r="CV29" s="68"/>
      <c r="CW29" s="66"/>
      <c r="CX29" s="68"/>
      <c r="CY29" s="66"/>
      <c r="CZ29" s="68"/>
      <c r="DA29" s="66"/>
      <c r="DB29" s="68"/>
      <c r="DC29" s="66"/>
      <c r="DD29" s="68"/>
      <c r="DE29" s="66"/>
      <c r="DF29" s="68"/>
      <c r="DG29" s="66"/>
      <c r="DH29" s="68"/>
      <c r="DI29" s="66"/>
      <c r="DJ29" s="68"/>
      <c r="DK29" s="66"/>
      <c r="DL29" s="68"/>
      <c r="DM29" s="66"/>
      <c r="DN29" s="68"/>
      <c r="DO29" s="66"/>
      <c r="DP29" s="68"/>
      <c r="DQ29" s="66"/>
      <c r="DR29" s="68"/>
      <c r="DS29" s="66"/>
      <c r="DT29" s="68"/>
      <c r="DU29" s="66"/>
      <c r="DV29" s="68"/>
      <c r="DW29" s="66"/>
      <c r="DX29" s="69"/>
      <c r="DY29" s="70" t="str">
        <f t="shared" si="2"/>
        <v/>
      </c>
      <c r="DZ29" t="str">
        <f t="shared" si="3"/>
        <v/>
      </c>
    </row>
    <row r="30" spans="2:130" ht="16.149999999999999" customHeight="1">
      <c r="B30" s="72"/>
      <c r="C30" s="60" t="str">
        <f t="shared" si="4"/>
        <v/>
      </c>
      <c r="D30" s="109"/>
      <c r="E30" s="110" t="str">
        <f t="shared" si="5"/>
        <v/>
      </c>
      <c r="F30" s="86"/>
      <c r="G30" s="86"/>
      <c r="H30" s="60" t="str">
        <f t="shared" si="6"/>
        <v/>
      </c>
      <c r="I30" s="61"/>
      <c r="J30" s="88"/>
      <c r="K30" s="63"/>
      <c r="L30" s="62"/>
      <c r="M30" s="64"/>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4"/>
      <c r="AR30" s="65"/>
      <c r="AS30" s="66"/>
      <c r="AT30" s="64"/>
      <c r="AU30" s="65"/>
      <c r="AV30" s="66"/>
      <c r="AW30" s="64"/>
      <c r="AX30" s="65"/>
      <c r="AY30" s="66"/>
      <c r="AZ30" s="64"/>
      <c r="BA30" s="65"/>
      <c r="BB30" s="66"/>
      <c r="BC30" s="64"/>
      <c r="BD30" s="65"/>
      <c r="BE30" s="66"/>
      <c r="BF30" s="64"/>
      <c r="BG30" s="65"/>
      <c r="BH30" s="66"/>
      <c r="BI30" s="64"/>
      <c r="BJ30" s="65"/>
      <c r="BK30" s="66"/>
      <c r="BL30" s="64"/>
      <c r="BM30" s="65"/>
      <c r="BN30" s="66"/>
      <c r="BO30" s="64"/>
      <c r="BP30" s="65"/>
      <c r="BQ30" s="66"/>
      <c r="BR30" s="64"/>
      <c r="BS30" s="65"/>
      <c r="BT30" s="66"/>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8"/>
      <c r="CU30" s="66"/>
      <c r="CV30" s="68"/>
      <c r="CW30" s="66"/>
      <c r="CX30" s="68"/>
      <c r="CY30" s="66"/>
      <c r="CZ30" s="68"/>
      <c r="DA30" s="66"/>
      <c r="DB30" s="68"/>
      <c r="DC30" s="66"/>
      <c r="DD30" s="68"/>
      <c r="DE30" s="66"/>
      <c r="DF30" s="68"/>
      <c r="DG30" s="66"/>
      <c r="DH30" s="68"/>
      <c r="DI30" s="66"/>
      <c r="DJ30" s="68"/>
      <c r="DK30" s="66"/>
      <c r="DL30" s="68"/>
      <c r="DM30" s="66"/>
      <c r="DN30" s="68"/>
      <c r="DO30" s="66"/>
      <c r="DP30" s="68"/>
      <c r="DQ30" s="66"/>
      <c r="DR30" s="68"/>
      <c r="DS30" s="66"/>
      <c r="DT30" s="68"/>
      <c r="DU30" s="66"/>
      <c r="DV30" s="68"/>
      <c r="DW30" s="66"/>
      <c r="DX30" s="69"/>
      <c r="DY30" s="70" t="str">
        <f t="shared" si="2"/>
        <v/>
      </c>
      <c r="DZ30" t="str">
        <f t="shared" si="3"/>
        <v/>
      </c>
    </row>
    <row r="31" spans="2:130" ht="16.149999999999999" customHeight="1">
      <c r="B31" s="72"/>
      <c r="C31" s="60" t="str">
        <f t="shared" si="4"/>
        <v/>
      </c>
      <c r="D31" s="109"/>
      <c r="E31" s="110" t="str">
        <f t="shared" si="5"/>
        <v/>
      </c>
      <c r="F31" s="86"/>
      <c r="G31" s="86"/>
      <c r="H31" s="60" t="str">
        <f t="shared" si="6"/>
        <v/>
      </c>
      <c r="I31" s="61"/>
      <c r="J31" s="88"/>
      <c r="K31" s="63"/>
      <c r="L31" s="62"/>
      <c r="M31" s="64"/>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4"/>
      <c r="AR31" s="65"/>
      <c r="AS31" s="66"/>
      <c r="AT31" s="64"/>
      <c r="AU31" s="65"/>
      <c r="AV31" s="66"/>
      <c r="AW31" s="64"/>
      <c r="AX31" s="65"/>
      <c r="AY31" s="66"/>
      <c r="AZ31" s="64"/>
      <c r="BA31" s="65"/>
      <c r="BB31" s="66"/>
      <c r="BC31" s="64"/>
      <c r="BD31" s="65"/>
      <c r="BE31" s="66"/>
      <c r="BF31" s="64"/>
      <c r="BG31" s="65"/>
      <c r="BH31" s="66"/>
      <c r="BI31" s="64"/>
      <c r="BJ31" s="65"/>
      <c r="BK31" s="66"/>
      <c r="BL31" s="64"/>
      <c r="BM31" s="65"/>
      <c r="BN31" s="66"/>
      <c r="BO31" s="64"/>
      <c r="BP31" s="65"/>
      <c r="BQ31" s="66"/>
      <c r="BR31" s="64"/>
      <c r="BS31" s="65"/>
      <c r="BT31" s="66"/>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8"/>
      <c r="CU31" s="66"/>
      <c r="CV31" s="68"/>
      <c r="CW31" s="66"/>
      <c r="CX31" s="68"/>
      <c r="CY31" s="66"/>
      <c r="CZ31" s="68"/>
      <c r="DA31" s="66"/>
      <c r="DB31" s="68"/>
      <c r="DC31" s="66"/>
      <c r="DD31" s="68"/>
      <c r="DE31" s="66"/>
      <c r="DF31" s="68"/>
      <c r="DG31" s="66"/>
      <c r="DH31" s="68"/>
      <c r="DI31" s="66"/>
      <c r="DJ31" s="68"/>
      <c r="DK31" s="66"/>
      <c r="DL31" s="68"/>
      <c r="DM31" s="66"/>
      <c r="DN31" s="68"/>
      <c r="DO31" s="66"/>
      <c r="DP31" s="68"/>
      <c r="DQ31" s="66"/>
      <c r="DR31" s="68"/>
      <c r="DS31" s="66"/>
      <c r="DT31" s="68"/>
      <c r="DU31" s="66"/>
      <c r="DV31" s="68"/>
      <c r="DW31" s="66"/>
      <c r="DX31" s="69"/>
      <c r="DY31" s="70" t="str">
        <f t="shared" si="2"/>
        <v/>
      </c>
      <c r="DZ31" t="str">
        <f t="shared" si="3"/>
        <v/>
      </c>
    </row>
    <row r="32" spans="2:130" ht="16.149999999999999" customHeight="1">
      <c r="B32" s="72"/>
      <c r="C32" s="60" t="str">
        <f t="shared" si="4"/>
        <v/>
      </c>
      <c r="D32" s="109"/>
      <c r="E32" s="110" t="str">
        <f t="shared" si="5"/>
        <v/>
      </c>
      <c r="F32" s="86"/>
      <c r="G32" s="86"/>
      <c r="H32" s="60" t="str">
        <f t="shared" si="6"/>
        <v/>
      </c>
      <c r="I32" s="61"/>
      <c r="J32" s="88"/>
      <c r="K32" s="63"/>
      <c r="L32" s="62"/>
      <c r="M32" s="64"/>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4"/>
      <c r="AR32" s="65"/>
      <c r="AS32" s="66"/>
      <c r="AT32" s="64"/>
      <c r="AU32" s="65"/>
      <c r="AV32" s="66"/>
      <c r="AW32" s="64"/>
      <c r="AX32" s="65"/>
      <c r="AY32" s="66"/>
      <c r="AZ32" s="64"/>
      <c r="BA32" s="65"/>
      <c r="BB32" s="66"/>
      <c r="BC32" s="64"/>
      <c r="BD32" s="65"/>
      <c r="BE32" s="66"/>
      <c r="BF32" s="64"/>
      <c r="BG32" s="65"/>
      <c r="BH32" s="66"/>
      <c r="BI32" s="64"/>
      <c r="BJ32" s="65"/>
      <c r="BK32" s="66"/>
      <c r="BL32" s="64"/>
      <c r="BM32" s="65"/>
      <c r="BN32" s="66"/>
      <c r="BO32" s="64"/>
      <c r="BP32" s="65"/>
      <c r="BQ32" s="66"/>
      <c r="BR32" s="64"/>
      <c r="BS32" s="65"/>
      <c r="BT32" s="66"/>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8"/>
      <c r="CU32" s="66"/>
      <c r="CV32" s="68"/>
      <c r="CW32" s="66"/>
      <c r="CX32" s="68"/>
      <c r="CY32" s="66"/>
      <c r="CZ32" s="68"/>
      <c r="DA32" s="66"/>
      <c r="DB32" s="68"/>
      <c r="DC32" s="66"/>
      <c r="DD32" s="68"/>
      <c r="DE32" s="66"/>
      <c r="DF32" s="68"/>
      <c r="DG32" s="66"/>
      <c r="DH32" s="68"/>
      <c r="DI32" s="66"/>
      <c r="DJ32" s="68"/>
      <c r="DK32" s="66"/>
      <c r="DL32" s="68"/>
      <c r="DM32" s="66"/>
      <c r="DN32" s="68"/>
      <c r="DO32" s="66"/>
      <c r="DP32" s="68"/>
      <c r="DQ32" s="66"/>
      <c r="DR32" s="68"/>
      <c r="DS32" s="66"/>
      <c r="DT32" s="68"/>
      <c r="DU32" s="66"/>
      <c r="DV32" s="68"/>
      <c r="DW32" s="66"/>
      <c r="DX32" s="69"/>
      <c r="DY32" s="70" t="str">
        <f t="shared" si="2"/>
        <v/>
      </c>
      <c r="DZ32" t="str">
        <f t="shared" si="3"/>
        <v/>
      </c>
    </row>
    <row r="33" spans="2:130" ht="16.149999999999999" customHeight="1">
      <c r="B33" s="72"/>
      <c r="C33" s="60" t="str">
        <f t="shared" si="4"/>
        <v/>
      </c>
      <c r="D33" s="109"/>
      <c r="E33" s="110" t="str">
        <f t="shared" si="5"/>
        <v/>
      </c>
      <c r="F33" s="86"/>
      <c r="G33" s="86"/>
      <c r="H33" s="60" t="str">
        <f t="shared" si="6"/>
        <v/>
      </c>
      <c r="I33" s="61"/>
      <c r="J33" s="88"/>
      <c r="K33" s="63"/>
      <c r="L33" s="62"/>
      <c r="M33" s="64"/>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4"/>
      <c r="AR33" s="65"/>
      <c r="AS33" s="66"/>
      <c r="AT33" s="64"/>
      <c r="AU33" s="65"/>
      <c r="AV33" s="66"/>
      <c r="AW33" s="64"/>
      <c r="AX33" s="65"/>
      <c r="AY33" s="66"/>
      <c r="AZ33" s="64"/>
      <c r="BA33" s="65"/>
      <c r="BB33" s="66"/>
      <c r="BC33" s="64"/>
      <c r="BD33" s="65"/>
      <c r="BE33" s="66"/>
      <c r="BF33" s="64"/>
      <c r="BG33" s="65"/>
      <c r="BH33" s="66"/>
      <c r="BI33" s="64"/>
      <c r="BJ33" s="65"/>
      <c r="BK33" s="66"/>
      <c r="BL33" s="64"/>
      <c r="BM33" s="65"/>
      <c r="BN33" s="66"/>
      <c r="BO33" s="64"/>
      <c r="BP33" s="65"/>
      <c r="BQ33" s="66"/>
      <c r="BR33" s="64"/>
      <c r="BS33" s="65"/>
      <c r="BT33" s="66"/>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8"/>
      <c r="CU33" s="66"/>
      <c r="CV33" s="68"/>
      <c r="CW33" s="66"/>
      <c r="CX33" s="68"/>
      <c r="CY33" s="66"/>
      <c r="CZ33" s="68"/>
      <c r="DA33" s="66"/>
      <c r="DB33" s="68"/>
      <c r="DC33" s="66"/>
      <c r="DD33" s="68"/>
      <c r="DE33" s="66"/>
      <c r="DF33" s="68"/>
      <c r="DG33" s="66"/>
      <c r="DH33" s="68"/>
      <c r="DI33" s="66"/>
      <c r="DJ33" s="68"/>
      <c r="DK33" s="66"/>
      <c r="DL33" s="68"/>
      <c r="DM33" s="66"/>
      <c r="DN33" s="68"/>
      <c r="DO33" s="66"/>
      <c r="DP33" s="68"/>
      <c r="DQ33" s="66"/>
      <c r="DR33" s="68"/>
      <c r="DS33" s="66"/>
      <c r="DT33" s="68"/>
      <c r="DU33" s="66"/>
      <c r="DV33" s="68"/>
      <c r="DW33" s="66"/>
      <c r="DX33" s="69"/>
      <c r="DY33" s="70" t="str">
        <f t="shared" si="2"/>
        <v/>
      </c>
      <c r="DZ33" t="str">
        <f t="shared" si="3"/>
        <v/>
      </c>
    </row>
    <row r="34" spans="2:130" ht="16.149999999999999" customHeight="1">
      <c r="B34" s="72"/>
      <c r="C34" s="60" t="str">
        <f t="shared" si="4"/>
        <v/>
      </c>
      <c r="D34" s="109"/>
      <c r="E34" s="110" t="str">
        <f t="shared" si="5"/>
        <v/>
      </c>
      <c r="F34" s="86"/>
      <c r="G34" s="86"/>
      <c r="H34" s="60" t="str">
        <f t="shared" si="6"/>
        <v/>
      </c>
      <c r="I34" s="61"/>
      <c r="J34" s="88"/>
      <c r="K34" s="63"/>
      <c r="L34" s="62"/>
      <c r="M34" s="64"/>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4"/>
      <c r="AR34" s="65"/>
      <c r="AS34" s="66"/>
      <c r="AT34" s="64"/>
      <c r="AU34" s="65"/>
      <c r="AV34" s="66"/>
      <c r="AW34" s="64"/>
      <c r="AX34" s="65"/>
      <c r="AY34" s="66"/>
      <c r="AZ34" s="64"/>
      <c r="BA34" s="65"/>
      <c r="BB34" s="66"/>
      <c r="BC34" s="64"/>
      <c r="BD34" s="65"/>
      <c r="BE34" s="66"/>
      <c r="BF34" s="64"/>
      <c r="BG34" s="65"/>
      <c r="BH34" s="66"/>
      <c r="BI34" s="64"/>
      <c r="BJ34" s="65"/>
      <c r="BK34" s="66"/>
      <c r="BL34" s="64"/>
      <c r="BM34" s="65"/>
      <c r="BN34" s="66"/>
      <c r="BO34" s="64"/>
      <c r="BP34" s="65"/>
      <c r="BQ34" s="66"/>
      <c r="BR34" s="64"/>
      <c r="BS34" s="65"/>
      <c r="BT34" s="66"/>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8"/>
      <c r="CU34" s="66"/>
      <c r="CV34" s="68"/>
      <c r="CW34" s="66"/>
      <c r="CX34" s="68"/>
      <c r="CY34" s="66"/>
      <c r="CZ34" s="68"/>
      <c r="DA34" s="66"/>
      <c r="DB34" s="68"/>
      <c r="DC34" s="66"/>
      <c r="DD34" s="68"/>
      <c r="DE34" s="66"/>
      <c r="DF34" s="68"/>
      <c r="DG34" s="66"/>
      <c r="DH34" s="68"/>
      <c r="DI34" s="66"/>
      <c r="DJ34" s="68"/>
      <c r="DK34" s="66"/>
      <c r="DL34" s="68"/>
      <c r="DM34" s="66"/>
      <c r="DN34" s="68"/>
      <c r="DO34" s="66"/>
      <c r="DP34" s="68"/>
      <c r="DQ34" s="66"/>
      <c r="DR34" s="68"/>
      <c r="DS34" s="66"/>
      <c r="DT34" s="68"/>
      <c r="DU34" s="66"/>
      <c r="DV34" s="68"/>
      <c r="DW34" s="66"/>
      <c r="DX34" s="69"/>
      <c r="DY34" s="70" t="str">
        <f t="shared" si="2"/>
        <v/>
      </c>
      <c r="DZ34" t="str">
        <f t="shared" si="3"/>
        <v/>
      </c>
    </row>
    <row r="35" spans="2:130" ht="16.149999999999999" customHeight="1">
      <c r="B35" s="72"/>
      <c r="C35" s="60" t="str">
        <f t="shared" si="4"/>
        <v/>
      </c>
      <c r="D35" s="109"/>
      <c r="E35" s="110" t="str">
        <f t="shared" si="5"/>
        <v/>
      </c>
      <c r="F35" s="86"/>
      <c r="G35" s="86"/>
      <c r="H35" s="60" t="str">
        <f t="shared" si="6"/>
        <v/>
      </c>
      <c r="I35" s="61"/>
      <c r="J35" s="88"/>
      <c r="K35" s="63"/>
      <c r="L35" s="62"/>
      <c r="M35" s="64"/>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4"/>
      <c r="AR35" s="65"/>
      <c r="AS35" s="66"/>
      <c r="AT35" s="64"/>
      <c r="AU35" s="65"/>
      <c r="AV35" s="66"/>
      <c r="AW35" s="64"/>
      <c r="AX35" s="65"/>
      <c r="AY35" s="66"/>
      <c r="AZ35" s="64"/>
      <c r="BA35" s="65"/>
      <c r="BB35" s="66"/>
      <c r="BC35" s="64"/>
      <c r="BD35" s="65"/>
      <c r="BE35" s="66"/>
      <c r="BF35" s="64"/>
      <c r="BG35" s="65"/>
      <c r="BH35" s="66"/>
      <c r="BI35" s="64"/>
      <c r="BJ35" s="65"/>
      <c r="BK35" s="66"/>
      <c r="BL35" s="64"/>
      <c r="BM35" s="65"/>
      <c r="BN35" s="66"/>
      <c r="BO35" s="64"/>
      <c r="BP35" s="65"/>
      <c r="BQ35" s="66"/>
      <c r="BR35" s="64"/>
      <c r="BS35" s="65"/>
      <c r="BT35" s="66"/>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8"/>
      <c r="CU35" s="66"/>
      <c r="CV35" s="68"/>
      <c r="CW35" s="66"/>
      <c r="CX35" s="68"/>
      <c r="CY35" s="66"/>
      <c r="CZ35" s="68"/>
      <c r="DA35" s="66"/>
      <c r="DB35" s="68"/>
      <c r="DC35" s="66"/>
      <c r="DD35" s="68"/>
      <c r="DE35" s="66"/>
      <c r="DF35" s="68"/>
      <c r="DG35" s="66"/>
      <c r="DH35" s="68"/>
      <c r="DI35" s="66"/>
      <c r="DJ35" s="68"/>
      <c r="DK35" s="66"/>
      <c r="DL35" s="68"/>
      <c r="DM35" s="66"/>
      <c r="DN35" s="68"/>
      <c r="DO35" s="66"/>
      <c r="DP35" s="68"/>
      <c r="DQ35" s="66"/>
      <c r="DR35" s="68"/>
      <c r="DS35" s="66"/>
      <c r="DT35" s="68"/>
      <c r="DU35" s="66"/>
      <c r="DV35" s="68"/>
      <c r="DW35" s="66"/>
      <c r="DX35" s="69"/>
      <c r="DY35" s="70" t="str">
        <f t="shared" si="2"/>
        <v/>
      </c>
      <c r="DZ35" t="str">
        <f t="shared" si="3"/>
        <v/>
      </c>
    </row>
    <row r="36" spans="2:130" ht="16.149999999999999" customHeight="1">
      <c r="B36" s="72"/>
      <c r="C36" s="60" t="str">
        <f t="shared" si="4"/>
        <v/>
      </c>
      <c r="D36" s="109"/>
      <c r="E36" s="110" t="str">
        <f t="shared" si="5"/>
        <v/>
      </c>
      <c r="F36" s="86"/>
      <c r="G36" s="86"/>
      <c r="H36" s="60" t="str">
        <f t="shared" si="6"/>
        <v/>
      </c>
      <c r="I36" s="61"/>
      <c r="J36" s="88"/>
      <c r="K36" s="63"/>
      <c r="L36" s="62"/>
      <c r="M36" s="64"/>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4"/>
      <c r="AR36" s="65"/>
      <c r="AS36" s="66"/>
      <c r="AT36" s="64"/>
      <c r="AU36" s="65"/>
      <c r="AV36" s="66"/>
      <c r="AW36" s="64"/>
      <c r="AX36" s="65"/>
      <c r="AY36" s="66"/>
      <c r="AZ36" s="64"/>
      <c r="BA36" s="65"/>
      <c r="BB36" s="66"/>
      <c r="BC36" s="64"/>
      <c r="BD36" s="65"/>
      <c r="BE36" s="66"/>
      <c r="BF36" s="64"/>
      <c r="BG36" s="65"/>
      <c r="BH36" s="66"/>
      <c r="BI36" s="64"/>
      <c r="BJ36" s="65"/>
      <c r="BK36" s="66"/>
      <c r="BL36" s="64"/>
      <c r="BM36" s="65"/>
      <c r="BN36" s="66"/>
      <c r="BO36" s="64"/>
      <c r="BP36" s="65"/>
      <c r="BQ36" s="66"/>
      <c r="BR36" s="64"/>
      <c r="BS36" s="65"/>
      <c r="BT36" s="66"/>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8"/>
      <c r="CU36" s="66"/>
      <c r="CV36" s="68"/>
      <c r="CW36" s="66"/>
      <c r="CX36" s="68"/>
      <c r="CY36" s="66"/>
      <c r="CZ36" s="68"/>
      <c r="DA36" s="66"/>
      <c r="DB36" s="68"/>
      <c r="DC36" s="66"/>
      <c r="DD36" s="68"/>
      <c r="DE36" s="66"/>
      <c r="DF36" s="68"/>
      <c r="DG36" s="66"/>
      <c r="DH36" s="68"/>
      <c r="DI36" s="66"/>
      <c r="DJ36" s="68"/>
      <c r="DK36" s="66"/>
      <c r="DL36" s="68"/>
      <c r="DM36" s="66"/>
      <c r="DN36" s="68"/>
      <c r="DO36" s="66"/>
      <c r="DP36" s="68"/>
      <c r="DQ36" s="66"/>
      <c r="DR36" s="68"/>
      <c r="DS36" s="66"/>
      <c r="DT36" s="68"/>
      <c r="DU36" s="66"/>
      <c r="DV36" s="68"/>
      <c r="DW36" s="66"/>
      <c r="DX36" s="69"/>
      <c r="DY36" s="70" t="str">
        <f t="shared" si="2"/>
        <v/>
      </c>
      <c r="DZ36" t="str">
        <f t="shared" si="3"/>
        <v/>
      </c>
    </row>
    <row r="37" spans="2:130" ht="16.149999999999999" customHeight="1">
      <c r="B37" s="72"/>
      <c r="C37" s="60" t="str">
        <f t="shared" si="4"/>
        <v/>
      </c>
      <c r="D37" s="109"/>
      <c r="E37" s="110" t="str">
        <f t="shared" si="5"/>
        <v/>
      </c>
      <c r="F37" s="86"/>
      <c r="G37" s="86"/>
      <c r="H37" s="60" t="str">
        <f t="shared" si="6"/>
        <v/>
      </c>
      <c r="I37" s="61"/>
      <c r="J37" s="88"/>
      <c r="K37" s="63"/>
      <c r="L37" s="62"/>
      <c r="M37" s="64"/>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4"/>
      <c r="AR37" s="65"/>
      <c r="AS37" s="66"/>
      <c r="AT37" s="64"/>
      <c r="AU37" s="65"/>
      <c r="AV37" s="66"/>
      <c r="AW37" s="64"/>
      <c r="AX37" s="65"/>
      <c r="AY37" s="66"/>
      <c r="AZ37" s="64"/>
      <c r="BA37" s="65"/>
      <c r="BB37" s="66"/>
      <c r="BC37" s="64"/>
      <c r="BD37" s="65"/>
      <c r="BE37" s="66"/>
      <c r="BF37" s="64"/>
      <c r="BG37" s="65"/>
      <c r="BH37" s="66"/>
      <c r="BI37" s="64"/>
      <c r="BJ37" s="65"/>
      <c r="BK37" s="66"/>
      <c r="BL37" s="64"/>
      <c r="BM37" s="65"/>
      <c r="BN37" s="66"/>
      <c r="BO37" s="64"/>
      <c r="BP37" s="65"/>
      <c r="BQ37" s="66"/>
      <c r="BR37" s="64"/>
      <c r="BS37" s="65"/>
      <c r="BT37" s="66"/>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8"/>
      <c r="CU37" s="66"/>
      <c r="CV37" s="68"/>
      <c r="CW37" s="66"/>
      <c r="CX37" s="68"/>
      <c r="CY37" s="66"/>
      <c r="CZ37" s="68"/>
      <c r="DA37" s="66"/>
      <c r="DB37" s="68"/>
      <c r="DC37" s="66"/>
      <c r="DD37" s="68"/>
      <c r="DE37" s="66"/>
      <c r="DF37" s="68"/>
      <c r="DG37" s="66"/>
      <c r="DH37" s="68"/>
      <c r="DI37" s="66"/>
      <c r="DJ37" s="68"/>
      <c r="DK37" s="66"/>
      <c r="DL37" s="68"/>
      <c r="DM37" s="66"/>
      <c r="DN37" s="68"/>
      <c r="DO37" s="66"/>
      <c r="DP37" s="68"/>
      <c r="DQ37" s="66"/>
      <c r="DR37" s="68"/>
      <c r="DS37" s="66"/>
      <c r="DT37" s="68"/>
      <c r="DU37" s="66"/>
      <c r="DV37" s="68"/>
      <c r="DW37" s="66"/>
      <c r="DX37" s="69"/>
      <c r="DY37" s="70" t="str">
        <f t="shared" si="2"/>
        <v/>
      </c>
      <c r="DZ37" t="str">
        <f t="shared" si="3"/>
        <v/>
      </c>
    </row>
    <row r="38" spans="2:130" ht="16.149999999999999" customHeight="1">
      <c r="B38" s="72"/>
      <c r="C38" s="60" t="str">
        <f t="shared" si="4"/>
        <v/>
      </c>
      <c r="D38" s="109"/>
      <c r="E38" s="110" t="str">
        <f t="shared" si="5"/>
        <v/>
      </c>
      <c r="F38" s="86"/>
      <c r="G38" s="86"/>
      <c r="H38" s="60" t="str">
        <f t="shared" si="6"/>
        <v/>
      </c>
      <c r="I38" s="61"/>
      <c r="J38" s="88"/>
      <c r="K38" s="63"/>
      <c r="L38" s="62"/>
      <c r="M38" s="64"/>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4"/>
      <c r="AR38" s="65"/>
      <c r="AS38" s="66"/>
      <c r="AT38" s="64"/>
      <c r="AU38" s="65"/>
      <c r="AV38" s="66"/>
      <c r="AW38" s="64"/>
      <c r="AX38" s="65"/>
      <c r="AY38" s="66"/>
      <c r="AZ38" s="64"/>
      <c r="BA38" s="65"/>
      <c r="BB38" s="66"/>
      <c r="BC38" s="64"/>
      <c r="BD38" s="65"/>
      <c r="BE38" s="66"/>
      <c r="BF38" s="64"/>
      <c r="BG38" s="65"/>
      <c r="BH38" s="66"/>
      <c r="BI38" s="64"/>
      <c r="BJ38" s="65"/>
      <c r="BK38" s="66"/>
      <c r="BL38" s="64"/>
      <c r="BM38" s="65"/>
      <c r="BN38" s="66"/>
      <c r="BO38" s="64"/>
      <c r="BP38" s="65"/>
      <c r="BQ38" s="66"/>
      <c r="BR38" s="64"/>
      <c r="BS38" s="65"/>
      <c r="BT38" s="66"/>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8"/>
      <c r="CU38" s="66"/>
      <c r="CV38" s="68"/>
      <c r="CW38" s="66"/>
      <c r="CX38" s="68"/>
      <c r="CY38" s="66"/>
      <c r="CZ38" s="68"/>
      <c r="DA38" s="66"/>
      <c r="DB38" s="68"/>
      <c r="DC38" s="66"/>
      <c r="DD38" s="68"/>
      <c r="DE38" s="66"/>
      <c r="DF38" s="68"/>
      <c r="DG38" s="66"/>
      <c r="DH38" s="68"/>
      <c r="DI38" s="66"/>
      <c r="DJ38" s="68"/>
      <c r="DK38" s="66"/>
      <c r="DL38" s="68"/>
      <c r="DM38" s="66"/>
      <c r="DN38" s="68"/>
      <c r="DO38" s="66"/>
      <c r="DP38" s="68"/>
      <c r="DQ38" s="66"/>
      <c r="DR38" s="68"/>
      <c r="DS38" s="66"/>
      <c r="DT38" s="68"/>
      <c r="DU38" s="66"/>
      <c r="DV38" s="68"/>
      <c r="DW38" s="66"/>
      <c r="DX38" s="69"/>
      <c r="DY38" s="70" t="str">
        <f t="shared" si="2"/>
        <v/>
      </c>
      <c r="DZ38" t="str">
        <f t="shared" si="3"/>
        <v/>
      </c>
    </row>
    <row r="39" spans="2:130" ht="16.149999999999999" customHeight="1">
      <c r="B39" s="72"/>
      <c r="C39" s="60" t="str">
        <f t="shared" si="4"/>
        <v/>
      </c>
      <c r="D39" s="109"/>
      <c r="E39" s="110" t="str">
        <f t="shared" si="5"/>
        <v/>
      </c>
      <c r="F39" s="86"/>
      <c r="G39" s="86"/>
      <c r="H39" s="60" t="str">
        <f t="shared" si="6"/>
        <v/>
      </c>
      <c r="I39" s="61"/>
      <c r="J39" s="88"/>
      <c r="K39" s="63"/>
      <c r="L39" s="62"/>
      <c r="M39" s="64"/>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4"/>
      <c r="AR39" s="65"/>
      <c r="AS39" s="66"/>
      <c r="AT39" s="64"/>
      <c r="AU39" s="65"/>
      <c r="AV39" s="66"/>
      <c r="AW39" s="64"/>
      <c r="AX39" s="65"/>
      <c r="AY39" s="66"/>
      <c r="AZ39" s="64"/>
      <c r="BA39" s="65"/>
      <c r="BB39" s="66"/>
      <c r="BC39" s="64"/>
      <c r="BD39" s="65"/>
      <c r="BE39" s="66"/>
      <c r="BF39" s="64"/>
      <c r="BG39" s="65"/>
      <c r="BH39" s="66"/>
      <c r="BI39" s="64"/>
      <c r="BJ39" s="65"/>
      <c r="BK39" s="66"/>
      <c r="BL39" s="64"/>
      <c r="BM39" s="65"/>
      <c r="BN39" s="66"/>
      <c r="BO39" s="64"/>
      <c r="BP39" s="65"/>
      <c r="BQ39" s="66"/>
      <c r="BR39" s="64"/>
      <c r="BS39" s="65"/>
      <c r="BT39" s="66"/>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8"/>
      <c r="CU39" s="66"/>
      <c r="CV39" s="68"/>
      <c r="CW39" s="66"/>
      <c r="CX39" s="68"/>
      <c r="CY39" s="66"/>
      <c r="CZ39" s="68"/>
      <c r="DA39" s="66"/>
      <c r="DB39" s="68"/>
      <c r="DC39" s="66"/>
      <c r="DD39" s="68"/>
      <c r="DE39" s="66"/>
      <c r="DF39" s="68"/>
      <c r="DG39" s="66"/>
      <c r="DH39" s="68"/>
      <c r="DI39" s="66"/>
      <c r="DJ39" s="68"/>
      <c r="DK39" s="66"/>
      <c r="DL39" s="68"/>
      <c r="DM39" s="66"/>
      <c r="DN39" s="68"/>
      <c r="DO39" s="66"/>
      <c r="DP39" s="68"/>
      <c r="DQ39" s="66"/>
      <c r="DR39" s="68"/>
      <c r="DS39" s="66"/>
      <c r="DT39" s="68"/>
      <c r="DU39" s="66"/>
      <c r="DV39" s="68"/>
      <c r="DW39" s="66"/>
      <c r="DX39" s="69"/>
      <c r="DY39" s="70" t="str">
        <f t="shared" si="2"/>
        <v/>
      </c>
      <c r="DZ39" t="str">
        <f t="shared" si="3"/>
        <v/>
      </c>
    </row>
    <row r="40" spans="2:130" ht="16.149999999999999" customHeight="1">
      <c r="B40" s="72"/>
      <c r="C40" s="60" t="str">
        <f t="shared" si="4"/>
        <v/>
      </c>
      <c r="D40" s="109"/>
      <c r="E40" s="110" t="str">
        <f t="shared" si="5"/>
        <v/>
      </c>
      <c r="F40" s="86"/>
      <c r="G40" s="86"/>
      <c r="H40" s="60" t="str">
        <f t="shared" si="6"/>
        <v/>
      </c>
      <c r="I40" s="61"/>
      <c r="J40" s="88"/>
      <c r="K40" s="63"/>
      <c r="L40" s="62"/>
      <c r="M40" s="64"/>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4"/>
      <c r="AR40" s="65"/>
      <c r="AS40" s="66"/>
      <c r="AT40" s="64"/>
      <c r="AU40" s="65"/>
      <c r="AV40" s="66"/>
      <c r="AW40" s="64"/>
      <c r="AX40" s="65"/>
      <c r="AY40" s="66"/>
      <c r="AZ40" s="64"/>
      <c r="BA40" s="65"/>
      <c r="BB40" s="66"/>
      <c r="BC40" s="64"/>
      <c r="BD40" s="65"/>
      <c r="BE40" s="66"/>
      <c r="BF40" s="64"/>
      <c r="BG40" s="65"/>
      <c r="BH40" s="66"/>
      <c r="BI40" s="64"/>
      <c r="BJ40" s="65"/>
      <c r="BK40" s="66"/>
      <c r="BL40" s="64"/>
      <c r="BM40" s="65"/>
      <c r="BN40" s="66"/>
      <c r="BO40" s="64"/>
      <c r="BP40" s="65"/>
      <c r="BQ40" s="66"/>
      <c r="BR40" s="64"/>
      <c r="BS40" s="65"/>
      <c r="BT40" s="66"/>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8"/>
      <c r="CU40" s="66"/>
      <c r="CV40" s="68"/>
      <c r="CW40" s="66"/>
      <c r="CX40" s="68"/>
      <c r="CY40" s="66"/>
      <c r="CZ40" s="68"/>
      <c r="DA40" s="66"/>
      <c r="DB40" s="68"/>
      <c r="DC40" s="66"/>
      <c r="DD40" s="68"/>
      <c r="DE40" s="66"/>
      <c r="DF40" s="68"/>
      <c r="DG40" s="66"/>
      <c r="DH40" s="68"/>
      <c r="DI40" s="66"/>
      <c r="DJ40" s="68"/>
      <c r="DK40" s="66"/>
      <c r="DL40" s="68"/>
      <c r="DM40" s="66"/>
      <c r="DN40" s="68"/>
      <c r="DO40" s="66"/>
      <c r="DP40" s="68"/>
      <c r="DQ40" s="66"/>
      <c r="DR40" s="68"/>
      <c r="DS40" s="66"/>
      <c r="DT40" s="68"/>
      <c r="DU40" s="66"/>
      <c r="DV40" s="68"/>
      <c r="DW40" s="66"/>
      <c r="DX40" s="69"/>
      <c r="DY40" s="70" t="str">
        <f t="shared" si="2"/>
        <v/>
      </c>
      <c r="DZ40" t="str">
        <f t="shared" si="3"/>
        <v/>
      </c>
    </row>
    <row r="41" spans="2:130" ht="16.149999999999999" customHeight="1">
      <c r="B41" s="72"/>
      <c r="C41" s="60" t="str">
        <f t="shared" si="4"/>
        <v/>
      </c>
      <c r="D41" s="109"/>
      <c r="E41" s="110" t="str">
        <f t="shared" si="5"/>
        <v/>
      </c>
      <c r="F41" s="86"/>
      <c r="G41" s="86"/>
      <c r="H41" s="60" t="str">
        <f t="shared" si="6"/>
        <v/>
      </c>
      <c r="I41" s="61"/>
      <c r="J41" s="88"/>
      <c r="K41" s="63"/>
      <c r="L41" s="62"/>
      <c r="M41" s="64"/>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4"/>
      <c r="AR41" s="65"/>
      <c r="AS41" s="66"/>
      <c r="AT41" s="64"/>
      <c r="AU41" s="65"/>
      <c r="AV41" s="66"/>
      <c r="AW41" s="64"/>
      <c r="AX41" s="65"/>
      <c r="AY41" s="66"/>
      <c r="AZ41" s="64"/>
      <c r="BA41" s="65"/>
      <c r="BB41" s="66"/>
      <c r="BC41" s="64"/>
      <c r="BD41" s="65"/>
      <c r="BE41" s="66"/>
      <c r="BF41" s="64"/>
      <c r="BG41" s="65"/>
      <c r="BH41" s="66"/>
      <c r="BI41" s="64"/>
      <c r="BJ41" s="65"/>
      <c r="BK41" s="66"/>
      <c r="BL41" s="64"/>
      <c r="BM41" s="65"/>
      <c r="BN41" s="66"/>
      <c r="BO41" s="64"/>
      <c r="BP41" s="65"/>
      <c r="BQ41" s="66"/>
      <c r="BR41" s="64"/>
      <c r="BS41" s="65"/>
      <c r="BT41" s="66"/>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8"/>
      <c r="CU41" s="66"/>
      <c r="CV41" s="68"/>
      <c r="CW41" s="66"/>
      <c r="CX41" s="68"/>
      <c r="CY41" s="66"/>
      <c r="CZ41" s="68"/>
      <c r="DA41" s="66"/>
      <c r="DB41" s="68"/>
      <c r="DC41" s="66"/>
      <c r="DD41" s="68"/>
      <c r="DE41" s="66"/>
      <c r="DF41" s="68"/>
      <c r="DG41" s="66"/>
      <c r="DH41" s="68"/>
      <c r="DI41" s="66"/>
      <c r="DJ41" s="68"/>
      <c r="DK41" s="66"/>
      <c r="DL41" s="68"/>
      <c r="DM41" s="66"/>
      <c r="DN41" s="68"/>
      <c r="DO41" s="66"/>
      <c r="DP41" s="68"/>
      <c r="DQ41" s="66"/>
      <c r="DR41" s="68"/>
      <c r="DS41" s="66"/>
      <c r="DT41" s="68"/>
      <c r="DU41" s="66"/>
      <c r="DV41" s="68"/>
      <c r="DW41" s="66"/>
      <c r="DX41" s="69"/>
      <c r="DY41" s="70" t="str">
        <f t="shared" si="2"/>
        <v/>
      </c>
      <c r="DZ41" t="str">
        <f t="shared" si="3"/>
        <v/>
      </c>
    </row>
    <row r="42" spans="2:130" ht="16.149999999999999" customHeight="1">
      <c r="B42" s="72"/>
      <c r="C42" s="60" t="str">
        <f t="shared" si="4"/>
        <v/>
      </c>
      <c r="D42" s="109"/>
      <c r="E42" s="110" t="str">
        <f t="shared" si="5"/>
        <v/>
      </c>
      <c r="F42" s="86"/>
      <c r="G42" s="86"/>
      <c r="H42" s="60" t="str">
        <f t="shared" si="6"/>
        <v/>
      </c>
      <c r="I42" s="61"/>
      <c r="J42" s="88"/>
      <c r="K42" s="63"/>
      <c r="L42" s="62"/>
      <c r="M42" s="64"/>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4"/>
      <c r="AR42" s="65"/>
      <c r="AS42" s="66"/>
      <c r="AT42" s="64"/>
      <c r="AU42" s="65"/>
      <c r="AV42" s="66"/>
      <c r="AW42" s="64"/>
      <c r="AX42" s="65"/>
      <c r="AY42" s="66"/>
      <c r="AZ42" s="64"/>
      <c r="BA42" s="65"/>
      <c r="BB42" s="66"/>
      <c r="BC42" s="64"/>
      <c r="BD42" s="65"/>
      <c r="BE42" s="66"/>
      <c r="BF42" s="64"/>
      <c r="BG42" s="65"/>
      <c r="BH42" s="66"/>
      <c r="BI42" s="64"/>
      <c r="BJ42" s="65"/>
      <c r="BK42" s="66"/>
      <c r="BL42" s="64"/>
      <c r="BM42" s="65"/>
      <c r="BN42" s="66"/>
      <c r="BO42" s="64"/>
      <c r="BP42" s="65"/>
      <c r="BQ42" s="66"/>
      <c r="BR42" s="64"/>
      <c r="BS42" s="65"/>
      <c r="BT42" s="66"/>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8"/>
      <c r="CU42" s="66"/>
      <c r="CV42" s="68"/>
      <c r="CW42" s="66"/>
      <c r="CX42" s="68"/>
      <c r="CY42" s="66"/>
      <c r="CZ42" s="68"/>
      <c r="DA42" s="66"/>
      <c r="DB42" s="68"/>
      <c r="DC42" s="66"/>
      <c r="DD42" s="68"/>
      <c r="DE42" s="66"/>
      <c r="DF42" s="68"/>
      <c r="DG42" s="66"/>
      <c r="DH42" s="68"/>
      <c r="DI42" s="66"/>
      <c r="DJ42" s="68"/>
      <c r="DK42" s="66"/>
      <c r="DL42" s="68"/>
      <c r="DM42" s="66"/>
      <c r="DN42" s="68"/>
      <c r="DO42" s="66"/>
      <c r="DP42" s="68"/>
      <c r="DQ42" s="66"/>
      <c r="DR42" s="68"/>
      <c r="DS42" s="66"/>
      <c r="DT42" s="68"/>
      <c r="DU42" s="66"/>
      <c r="DV42" s="68"/>
      <c r="DW42" s="66"/>
      <c r="DX42" s="69"/>
      <c r="DY42" s="70" t="str">
        <f t="shared" si="2"/>
        <v/>
      </c>
      <c r="DZ42" t="str">
        <f t="shared" si="3"/>
        <v/>
      </c>
    </row>
    <row r="43" spans="2:130" ht="16.149999999999999" customHeight="1">
      <c r="B43" s="72"/>
      <c r="C43" s="60" t="str">
        <f t="shared" si="4"/>
        <v/>
      </c>
      <c r="D43" s="109"/>
      <c r="E43" s="110" t="str">
        <f t="shared" si="5"/>
        <v/>
      </c>
      <c r="F43" s="86"/>
      <c r="G43" s="86"/>
      <c r="H43" s="60" t="str">
        <f t="shared" si="6"/>
        <v/>
      </c>
      <c r="I43" s="61"/>
      <c r="J43" s="88"/>
      <c r="K43" s="63"/>
      <c r="L43" s="62"/>
      <c r="M43" s="64"/>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4"/>
      <c r="AR43" s="65"/>
      <c r="AS43" s="66"/>
      <c r="AT43" s="64"/>
      <c r="AU43" s="65"/>
      <c r="AV43" s="66"/>
      <c r="AW43" s="64"/>
      <c r="AX43" s="65"/>
      <c r="AY43" s="66"/>
      <c r="AZ43" s="64"/>
      <c r="BA43" s="65"/>
      <c r="BB43" s="66"/>
      <c r="BC43" s="64"/>
      <c r="BD43" s="65"/>
      <c r="BE43" s="66"/>
      <c r="BF43" s="64"/>
      <c r="BG43" s="65"/>
      <c r="BH43" s="66"/>
      <c r="BI43" s="64"/>
      <c r="BJ43" s="65"/>
      <c r="BK43" s="66"/>
      <c r="BL43" s="64"/>
      <c r="BM43" s="65"/>
      <c r="BN43" s="66"/>
      <c r="BO43" s="64"/>
      <c r="BP43" s="65"/>
      <c r="BQ43" s="66"/>
      <c r="BR43" s="64"/>
      <c r="BS43" s="65"/>
      <c r="BT43" s="66"/>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8"/>
      <c r="CU43" s="66"/>
      <c r="CV43" s="68"/>
      <c r="CW43" s="66"/>
      <c r="CX43" s="68"/>
      <c r="CY43" s="66"/>
      <c r="CZ43" s="68"/>
      <c r="DA43" s="66"/>
      <c r="DB43" s="68"/>
      <c r="DC43" s="66"/>
      <c r="DD43" s="68"/>
      <c r="DE43" s="66"/>
      <c r="DF43" s="68"/>
      <c r="DG43" s="66"/>
      <c r="DH43" s="68"/>
      <c r="DI43" s="66"/>
      <c r="DJ43" s="68"/>
      <c r="DK43" s="66"/>
      <c r="DL43" s="68"/>
      <c r="DM43" s="66"/>
      <c r="DN43" s="68"/>
      <c r="DO43" s="66"/>
      <c r="DP43" s="68"/>
      <c r="DQ43" s="66"/>
      <c r="DR43" s="68"/>
      <c r="DS43" s="66"/>
      <c r="DT43" s="68"/>
      <c r="DU43" s="66"/>
      <c r="DV43" s="68"/>
      <c r="DW43" s="66"/>
      <c r="DX43" s="69"/>
      <c r="DY43" s="70" t="str">
        <f t="shared" si="2"/>
        <v/>
      </c>
      <c r="DZ43" t="str">
        <f t="shared" si="3"/>
        <v/>
      </c>
    </row>
    <row r="44" spans="2:130" ht="16.149999999999999" customHeight="1">
      <c r="B44" s="72"/>
      <c r="C44" s="60" t="str">
        <f t="shared" si="4"/>
        <v/>
      </c>
      <c r="D44" s="109"/>
      <c r="E44" s="110" t="str">
        <f t="shared" si="5"/>
        <v/>
      </c>
      <c r="F44" s="86"/>
      <c r="G44" s="86"/>
      <c r="H44" s="60" t="str">
        <f t="shared" si="6"/>
        <v/>
      </c>
      <c r="I44" s="61"/>
      <c r="J44" s="88"/>
      <c r="K44" s="63"/>
      <c r="L44" s="62"/>
      <c r="M44" s="64"/>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4"/>
      <c r="AR44" s="65"/>
      <c r="AS44" s="66"/>
      <c r="AT44" s="64"/>
      <c r="AU44" s="65"/>
      <c r="AV44" s="66"/>
      <c r="AW44" s="64"/>
      <c r="AX44" s="65"/>
      <c r="AY44" s="66"/>
      <c r="AZ44" s="64"/>
      <c r="BA44" s="65"/>
      <c r="BB44" s="66"/>
      <c r="BC44" s="64"/>
      <c r="BD44" s="65"/>
      <c r="BE44" s="66"/>
      <c r="BF44" s="64"/>
      <c r="BG44" s="65"/>
      <c r="BH44" s="66"/>
      <c r="BI44" s="64"/>
      <c r="BJ44" s="65"/>
      <c r="BK44" s="66"/>
      <c r="BL44" s="64"/>
      <c r="BM44" s="65"/>
      <c r="BN44" s="66"/>
      <c r="BO44" s="64"/>
      <c r="BP44" s="65"/>
      <c r="BQ44" s="66"/>
      <c r="BR44" s="64"/>
      <c r="BS44" s="65"/>
      <c r="BT44" s="66"/>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8"/>
      <c r="CU44" s="66"/>
      <c r="CV44" s="68"/>
      <c r="CW44" s="66"/>
      <c r="CX44" s="68"/>
      <c r="CY44" s="66"/>
      <c r="CZ44" s="68"/>
      <c r="DA44" s="66"/>
      <c r="DB44" s="68"/>
      <c r="DC44" s="66"/>
      <c r="DD44" s="68"/>
      <c r="DE44" s="66"/>
      <c r="DF44" s="68"/>
      <c r="DG44" s="66"/>
      <c r="DH44" s="68"/>
      <c r="DI44" s="66"/>
      <c r="DJ44" s="68"/>
      <c r="DK44" s="66"/>
      <c r="DL44" s="68"/>
      <c r="DM44" s="66"/>
      <c r="DN44" s="68"/>
      <c r="DO44" s="66"/>
      <c r="DP44" s="68"/>
      <c r="DQ44" s="66"/>
      <c r="DR44" s="68"/>
      <c r="DS44" s="66"/>
      <c r="DT44" s="68"/>
      <c r="DU44" s="66"/>
      <c r="DV44" s="68"/>
      <c r="DW44" s="66"/>
      <c r="DX44" s="69"/>
      <c r="DY44" s="70" t="str">
        <f t="shared" si="2"/>
        <v/>
      </c>
      <c r="DZ44" t="str">
        <f t="shared" si="3"/>
        <v/>
      </c>
    </row>
    <row r="45" spans="2:130" ht="16.149999999999999" customHeight="1">
      <c r="B45" s="72"/>
      <c r="C45" s="60" t="str">
        <f t="shared" si="4"/>
        <v/>
      </c>
      <c r="D45" s="109"/>
      <c r="E45" s="110" t="str">
        <f t="shared" si="5"/>
        <v/>
      </c>
      <c r="F45" s="86"/>
      <c r="G45" s="86"/>
      <c r="H45" s="60" t="str">
        <f t="shared" si="6"/>
        <v/>
      </c>
      <c r="I45" s="61"/>
      <c r="J45" s="88"/>
      <c r="K45" s="63"/>
      <c r="L45" s="62"/>
      <c r="M45" s="64"/>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4"/>
      <c r="AR45" s="65"/>
      <c r="AS45" s="66"/>
      <c r="AT45" s="64"/>
      <c r="AU45" s="65"/>
      <c r="AV45" s="66"/>
      <c r="AW45" s="64"/>
      <c r="AX45" s="65"/>
      <c r="AY45" s="66"/>
      <c r="AZ45" s="64"/>
      <c r="BA45" s="65"/>
      <c r="BB45" s="66"/>
      <c r="BC45" s="64"/>
      <c r="BD45" s="65"/>
      <c r="BE45" s="66"/>
      <c r="BF45" s="64"/>
      <c r="BG45" s="65"/>
      <c r="BH45" s="66"/>
      <c r="BI45" s="64"/>
      <c r="BJ45" s="65"/>
      <c r="BK45" s="66"/>
      <c r="BL45" s="64"/>
      <c r="BM45" s="65"/>
      <c r="BN45" s="66"/>
      <c r="BO45" s="64"/>
      <c r="BP45" s="65"/>
      <c r="BQ45" s="66"/>
      <c r="BR45" s="64"/>
      <c r="BS45" s="65"/>
      <c r="BT45" s="66"/>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8"/>
      <c r="CU45" s="66"/>
      <c r="CV45" s="68"/>
      <c r="CW45" s="66"/>
      <c r="CX45" s="68"/>
      <c r="CY45" s="66"/>
      <c r="CZ45" s="68"/>
      <c r="DA45" s="66"/>
      <c r="DB45" s="68"/>
      <c r="DC45" s="66"/>
      <c r="DD45" s="68"/>
      <c r="DE45" s="66"/>
      <c r="DF45" s="68"/>
      <c r="DG45" s="66"/>
      <c r="DH45" s="68"/>
      <c r="DI45" s="66"/>
      <c r="DJ45" s="68"/>
      <c r="DK45" s="66"/>
      <c r="DL45" s="68"/>
      <c r="DM45" s="66"/>
      <c r="DN45" s="68"/>
      <c r="DO45" s="66"/>
      <c r="DP45" s="68"/>
      <c r="DQ45" s="66"/>
      <c r="DR45" s="68"/>
      <c r="DS45" s="66"/>
      <c r="DT45" s="68"/>
      <c r="DU45" s="66"/>
      <c r="DV45" s="68"/>
      <c r="DW45" s="66"/>
      <c r="DX45" s="69"/>
      <c r="DY45" s="70" t="str">
        <f t="shared" si="2"/>
        <v/>
      </c>
      <c r="DZ45" t="str">
        <f t="shared" si="3"/>
        <v/>
      </c>
    </row>
    <row r="46" spans="2:130" ht="16.149999999999999" customHeight="1">
      <c r="B46" s="72"/>
      <c r="C46" s="60" t="str">
        <f t="shared" si="4"/>
        <v/>
      </c>
      <c r="D46" s="109"/>
      <c r="E46" s="110" t="str">
        <f t="shared" si="5"/>
        <v/>
      </c>
      <c r="F46" s="86"/>
      <c r="G46" s="86"/>
      <c r="H46" s="60" t="str">
        <f t="shared" si="6"/>
        <v/>
      </c>
      <c r="I46" s="61"/>
      <c r="J46" s="88"/>
      <c r="K46" s="63"/>
      <c r="L46" s="62"/>
      <c r="M46" s="64"/>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4"/>
      <c r="AR46" s="65"/>
      <c r="AS46" s="66"/>
      <c r="AT46" s="64"/>
      <c r="AU46" s="65"/>
      <c r="AV46" s="66"/>
      <c r="AW46" s="64"/>
      <c r="AX46" s="65"/>
      <c r="AY46" s="66"/>
      <c r="AZ46" s="64"/>
      <c r="BA46" s="65"/>
      <c r="BB46" s="66"/>
      <c r="BC46" s="64"/>
      <c r="BD46" s="65"/>
      <c r="BE46" s="66"/>
      <c r="BF46" s="64"/>
      <c r="BG46" s="65"/>
      <c r="BH46" s="66"/>
      <c r="BI46" s="64"/>
      <c r="BJ46" s="65"/>
      <c r="BK46" s="66"/>
      <c r="BL46" s="64"/>
      <c r="BM46" s="65"/>
      <c r="BN46" s="66"/>
      <c r="BO46" s="64"/>
      <c r="BP46" s="65"/>
      <c r="BQ46" s="66"/>
      <c r="BR46" s="64"/>
      <c r="BS46" s="65"/>
      <c r="BT46" s="66"/>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8"/>
      <c r="CU46" s="66"/>
      <c r="CV46" s="68"/>
      <c r="CW46" s="66"/>
      <c r="CX46" s="68"/>
      <c r="CY46" s="66"/>
      <c r="CZ46" s="68"/>
      <c r="DA46" s="66"/>
      <c r="DB46" s="68"/>
      <c r="DC46" s="66"/>
      <c r="DD46" s="68"/>
      <c r="DE46" s="66"/>
      <c r="DF46" s="68"/>
      <c r="DG46" s="66"/>
      <c r="DH46" s="68"/>
      <c r="DI46" s="66"/>
      <c r="DJ46" s="68"/>
      <c r="DK46" s="66"/>
      <c r="DL46" s="68"/>
      <c r="DM46" s="66"/>
      <c r="DN46" s="68"/>
      <c r="DO46" s="66"/>
      <c r="DP46" s="68"/>
      <c r="DQ46" s="66"/>
      <c r="DR46" s="68"/>
      <c r="DS46" s="66"/>
      <c r="DT46" s="68"/>
      <c r="DU46" s="66"/>
      <c r="DV46" s="68"/>
      <c r="DW46" s="66"/>
      <c r="DX46" s="69"/>
      <c r="DY46" s="70" t="str">
        <f t="shared" si="2"/>
        <v/>
      </c>
      <c r="DZ46" t="str">
        <f t="shared" si="3"/>
        <v/>
      </c>
    </row>
    <row r="47" spans="2:130" ht="16.149999999999999" customHeight="1">
      <c r="B47" s="72"/>
      <c r="C47" s="60" t="str">
        <f t="shared" si="4"/>
        <v/>
      </c>
      <c r="D47" s="109"/>
      <c r="E47" s="110" t="str">
        <f t="shared" si="5"/>
        <v/>
      </c>
      <c r="F47" s="86"/>
      <c r="G47" s="86"/>
      <c r="H47" s="60" t="str">
        <f t="shared" si="6"/>
        <v/>
      </c>
      <c r="I47" s="61"/>
      <c r="J47" s="88"/>
      <c r="K47" s="63"/>
      <c r="L47" s="62"/>
      <c r="M47" s="64"/>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4"/>
      <c r="AR47" s="65"/>
      <c r="AS47" s="66"/>
      <c r="AT47" s="64"/>
      <c r="AU47" s="65"/>
      <c r="AV47" s="66"/>
      <c r="AW47" s="64"/>
      <c r="AX47" s="65"/>
      <c r="AY47" s="66"/>
      <c r="AZ47" s="64"/>
      <c r="BA47" s="65"/>
      <c r="BB47" s="66"/>
      <c r="BC47" s="64"/>
      <c r="BD47" s="65"/>
      <c r="BE47" s="66"/>
      <c r="BF47" s="64"/>
      <c r="BG47" s="65"/>
      <c r="BH47" s="66"/>
      <c r="BI47" s="64"/>
      <c r="BJ47" s="65"/>
      <c r="BK47" s="66"/>
      <c r="BL47" s="64"/>
      <c r="BM47" s="65"/>
      <c r="BN47" s="66"/>
      <c r="BO47" s="64"/>
      <c r="BP47" s="65"/>
      <c r="BQ47" s="66"/>
      <c r="BR47" s="64"/>
      <c r="BS47" s="65"/>
      <c r="BT47" s="66"/>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8"/>
      <c r="CU47" s="66"/>
      <c r="CV47" s="68"/>
      <c r="CW47" s="66"/>
      <c r="CX47" s="68"/>
      <c r="CY47" s="66"/>
      <c r="CZ47" s="68"/>
      <c r="DA47" s="66"/>
      <c r="DB47" s="68"/>
      <c r="DC47" s="66"/>
      <c r="DD47" s="68"/>
      <c r="DE47" s="66"/>
      <c r="DF47" s="68"/>
      <c r="DG47" s="66"/>
      <c r="DH47" s="68"/>
      <c r="DI47" s="66"/>
      <c r="DJ47" s="68"/>
      <c r="DK47" s="66"/>
      <c r="DL47" s="68"/>
      <c r="DM47" s="66"/>
      <c r="DN47" s="68"/>
      <c r="DO47" s="66"/>
      <c r="DP47" s="68"/>
      <c r="DQ47" s="66"/>
      <c r="DR47" s="68"/>
      <c r="DS47" s="66"/>
      <c r="DT47" s="68"/>
      <c r="DU47" s="66"/>
      <c r="DV47" s="68"/>
      <c r="DW47" s="66"/>
      <c r="DX47" s="69"/>
      <c r="DY47" s="70" t="str">
        <f t="shared" si="2"/>
        <v/>
      </c>
      <c r="DZ47" t="str">
        <f t="shared" si="3"/>
        <v/>
      </c>
    </row>
    <row r="48" spans="2:130" ht="16.149999999999999" customHeight="1">
      <c r="B48" s="72"/>
      <c r="C48" s="60" t="str">
        <f t="shared" si="4"/>
        <v/>
      </c>
      <c r="D48" s="109"/>
      <c r="E48" s="110" t="str">
        <f t="shared" si="5"/>
        <v/>
      </c>
      <c r="F48" s="86"/>
      <c r="G48" s="86"/>
      <c r="H48" s="60" t="str">
        <f t="shared" si="6"/>
        <v/>
      </c>
      <c r="I48" s="61"/>
      <c r="J48" s="88"/>
      <c r="K48" s="63"/>
      <c r="L48" s="62"/>
      <c r="M48" s="64"/>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4"/>
      <c r="AR48" s="65"/>
      <c r="AS48" s="66"/>
      <c r="AT48" s="64"/>
      <c r="AU48" s="65"/>
      <c r="AV48" s="66"/>
      <c r="AW48" s="64"/>
      <c r="AX48" s="65"/>
      <c r="AY48" s="66"/>
      <c r="AZ48" s="64"/>
      <c r="BA48" s="65"/>
      <c r="BB48" s="66"/>
      <c r="BC48" s="64"/>
      <c r="BD48" s="65"/>
      <c r="BE48" s="66"/>
      <c r="BF48" s="64"/>
      <c r="BG48" s="65"/>
      <c r="BH48" s="66"/>
      <c r="BI48" s="64"/>
      <c r="BJ48" s="65"/>
      <c r="BK48" s="66"/>
      <c r="BL48" s="64"/>
      <c r="BM48" s="65"/>
      <c r="BN48" s="66"/>
      <c r="BO48" s="64"/>
      <c r="BP48" s="65"/>
      <c r="BQ48" s="66"/>
      <c r="BR48" s="64"/>
      <c r="BS48" s="65"/>
      <c r="BT48" s="66"/>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8"/>
      <c r="CU48" s="66"/>
      <c r="CV48" s="68"/>
      <c r="CW48" s="66"/>
      <c r="CX48" s="68"/>
      <c r="CY48" s="66"/>
      <c r="CZ48" s="68"/>
      <c r="DA48" s="66"/>
      <c r="DB48" s="68"/>
      <c r="DC48" s="66"/>
      <c r="DD48" s="68"/>
      <c r="DE48" s="66"/>
      <c r="DF48" s="68"/>
      <c r="DG48" s="66"/>
      <c r="DH48" s="68"/>
      <c r="DI48" s="66"/>
      <c r="DJ48" s="68"/>
      <c r="DK48" s="66"/>
      <c r="DL48" s="68"/>
      <c r="DM48" s="66"/>
      <c r="DN48" s="68"/>
      <c r="DO48" s="66"/>
      <c r="DP48" s="68"/>
      <c r="DQ48" s="66"/>
      <c r="DR48" s="68"/>
      <c r="DS48" s="66"/>
      <c r="DT48" s="68"/>
      <c r="DU48" s="66"/>
      <c r="DV48" s="68"/>
      <c r="DW48" s="66"/>
      <c r="DX48" s="69"/>
      <c r="DY48" s="70" t="str">
        <f t="shared" si="2"/>
        <v/>
      </c>
      <c r="DZ48" t="str">
        <f t="shared" si="3"/>
        <v/>
      </c>
    </row>
    <row r="49" spans="2:130" ht="16.149999999999999" customHeight="1">
      <c r="B49" s="72"/>
      <c r="C49" s="60" t="str">
        <f t="shared" si="4"/>
        <v/>
      </c>
      <c r="D49" s="109"/>
      <c r="E49" s="110" t="str">
        <f t="shared" si="5"/>
        <v/>
      </c>
      <c r="F49" s="86"/>
      <c r="G49" s="86"/>
      <c r="H49" s="60" t="str">
        <f t="shared" si="6"/>
        <v/>
      </c>
      <c r="I49" s="61"/>
      <c r="J49" s="88"/>
      <c r="K49" s="63"/>
      <c r="L49" s="62"/>
      <c r="M49" s="64"/>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4"/>
      <c r="AR49" s="65"/>
      <c r="AS49" s="66"/>
      <c r="AT49" s="64"/>
      <c r="AU49" s="65"/>
      <c r="AV49" s="66"/>
      <c r="AW49" s="64"/>
      <c r="AX49" s="65"/>
      <c r="AY49" s="66"/>
      <c r="AZ49" s="64"/>
      <c r="BA49" s="65"/>
      <c r="BB49" s="66"/>
      <c r="BC49" s="64"/>
      <c r="BD49" s="65"/>
      <c r="BE49" s="66"/>
      <c r="BF49" s="64"/>
      <c r="BG49" s="65"/>
      <c r="BH49" s="66"/>
      <c r="BI49" s="64"/>
      <c r="BJ49" s="65"/>
      <c r="BK49" s="66"/>
      <c r="BL49" s="64"/>
      <c r="BM49" s="65"/>
      <c r="BN49" s="66"/>
      <c r="BO49" s="64"/>
      <c r="BP49" s="65"/>
      <c r="BQ49" s="66"/>
      <c r="BR49" s="64"/>
      <c r="BS49" s="65"/>
      <c r="BT49" s="66"/>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8"/>
      <c r="CU49" s="66"/>
      <c r="CV49" s="68"/>
      <c r="CW49" s="66"/>
      <c r="CX49" s="68"/>
      <c r="CY49" s="66"/>
      <c r="CZ49" s="68"/>
      <c r="DA49" s="66"/>
      <c r="DB49" s="68"/>
      <c r="DC49" s="66"/>
      <c r="DD49" s="68"/>
      <c r="DE49" s="66"/>
      <c r="DF49" s="68"/>
      <c r="DG49" s="66"/>
      <c r="DH49" s="68"/>
      <c r="DI49" s="66"/>
      <c r="DJ49" s="68"/>
      <c r="DK49" s="66"/>
      <c r="DL49" s="68"/>
      <c r="DM49" s="66"/>
      <c r="DN49" s="68"/>
      <c r="DO49" s="66"/>
      <c r="DP49" s="68"/>
      <c r="DQ49" s="66"/>
      <c r="DR49" s="68"/>
      <c r="DS49" s="66"/>
      <c r="DT49" s="68"/>
      <c r="DU49" s="66"/>
      <c r="DV49" s="68"/>
      <c r="DW49" s="66"/>
      <c r="DX49" s="69"/>
      <c r="DY49" s="70" t="str">
        <f t="shared" si="2"/>
        <v/>
      </c>
      <c r="DZ49" t="str">
        <f t="shared" si="3"/>
        <v/>
      </c>
    </row>
    <row r="50" spans="2:130" ht="16.149999999999999" customHeight="1">
      <c r="B50" s="72"/>
      <c r="C50" s="60" t="str">
        <f t="shared" si="4"/>
        <v/>
      </c>
      <c r="D50" s="109"/>
      <c r="E50" s="110" t="str">
        <f t="shared" si="5"/>
        <v/>
      </c>
      <c r="F50" s="86"/>
      <c r="G50" s="86"/>
      <c r="H50" s="60" t="str">
        <f t="shared" si="6"/>
        <v/>
      </c>
      <c r="I50" s="61"/>
      <c r="J50" s="88"/>
      <c r="K50" s="63"/>
      <c r="L50" s="62"/>
      <c r="M50" s="64"/>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4"/>
      <c r="AR50" s="65"/>
      <c r="AS50" s="66"/>
      <c r="AT50" s="64"/>
      <c r="AU50" s="65"/>
      <c r="AV50" s="66"/>
      <c r="AW50" s="64"/>
      <c r="AX50" s="65"/>
      <c r="AY50" s="66"/>
      <c r="AZ50" s="64"/>
      <c r="BA50" s="65"/>
      <c r="BB50" s="66"/>
      <c r="BC50" s="64"/>
      <c r="BD50" s="65"/>
      <c r="BE50" s="66"/>
      <c r="BF50" s="64"/>
      <c r="BG50" s="65"/>
      <c r="BH50" s="66"/>
      <c r="BI50" s="64"/>
      <c r="BJ50" s="65"/>
      <c r="BK50" s="66"/>
      <c r="BL50" s="64"/>
      <c r="BM50" s="65"/>
      <c r="BN50" s="66"/>
      <c r="BO50" s="64"/>
      <c r="BP50" s="65"/>
      <c r="BQ50" s="66"/>
      <c r="BR50" s="64"/>
      <c r="BS50" s="65"/>
      <c r="BT50" s="66"/>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8"/>
      <c r="CU50" s="66"/>
      <c r="CV50" s="68"/>
      <c r="CW50" s="66"/>
      <c r="CX50" s="68"/>
      <c r="CY50" s="66"/>
      <c r="CZ50" s="68"/>
      <c r="DA50" s="66"/>
      <c r="DB50" s="68"/>
      <c r="DC50" s="66"/>
      <c r="DD50" s="68"/>
      <c r="DE50" s="66"/>
      <c r="DF50" s="68"/>
      <c r="DG50" s="66"/>
      <c r="DH50" s="68"/>
      <c r="DI50" s="66"/>
      <c r="DJ50" s="68"/>
      <c r="DK50" s="66"/>
      <c r="DL50" s="68"/>
      <c r="DM50" s="66"/>
      <c r="DN50" s="68"/>
      <c r="DO50" s="66"/>
      <c r="DP50" s="68"/>
      <c r="DQ50" s="66"/>
      <c r="DR50" s="68"/>
      <c r="DS50" s="66"/>
      <c r="DT50" s="68"/>
      <c r="DU50" s="66"/>
      <c r="DV50" s="68"/>
      <c r="DW50" s="66"/>
      <c r="DX50" s="69"/>
      <c r="DY50" s="70" t="str">
        <f t="shared" si="2"/>
        <v/>
      </c>
      <c r="DZ50" t="str">
        <f t="shared" si="3"/>
        <v/>
      </c>
    </row>
    <row r="51" spans="2:130" ht="16.149999999999999" customHeight="1">
      <c r="B51" s="72"/>
      <c r="C51" s="60" t="str">
        <f t="shared" si="4"/>
        <v/>
      </c>
      <c r="D51" s="109"/>
      <c r="E51" s="110" t="str">
        <f t="shared" si="5"/>
        <v/>
      </c>
      <c r="F51" s="86"/>
      <c r="G51" s="86"/>
      <c r="H51" s="60" t="str">
        <f t="shared" si="6"/>
        <v/>
      </c>
      <c r="I51" s="61"/>
      <c r="J51" s="88"/>
      <c r="K51" s="63"/>
      <c r="L51" s="62"/>
      <c r="M51" s="64"/>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4"/>
      <c r="AR51" s="65"/>
      <c r="AS51" s="66"/>
      <c r="AT51" s="64"/>
      <c r="AU51" s="65"/>
      <c r="AV51" s="66"/>
      <c r="AW51" s="64"/>
      <c r="AX51" s="65"/>
      <c r="AY51" s="66"/>
      <c r="AZ51" s="64"/>
      <c r="BA51" s="65"/>
      <c r="BB51" s="66"/>
      <c r="BC51" s="64"/>
      <c r="BD51" s="65"/>
      <c r="BE51" s="66"/>
      <c r="BF51" s="64"/>
      <c r="BG51" s="65"/>
      <c r="BH51" s="66"/>
      <c r="BI51" s="64"/>
      <c r="BJ51" s="65"/>
      <c r="BK51" s="66"/>
      <c r="BL51" s="64"/>
      <c r="BM51" s="65"/>
      <c r="BN51" s="66"/>
      <c r="BO51" s="64"/>
      <c r="BP51" s="65"/>
      <c r="BQ51" s="66"/>
      <c r="BR51" s="64"/>
      <c r="BS51" s="65"/>
      <c r="BT51" s="66"/>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8"/>
      <c r="CU51" s="66"/>
      <c r="CV51" s="68"/>
      <c r="CW51" s="66"/>
      <c r="CX51" s="68"/>
      <c r="CY51" s="66"/>
      <c r="CZ51" s="68"/>
      <c r="DA51" s="66"/>
      <c r="DB51" s="68"/>
      <c r="DC51" s="66"/>
      <c r="DD51" s="68"/>
      <c r="DE51" s="66"/>
      <c r="DF51" s="68"/>
      <c r="DG51" s="66"/>
      <c r="DH51" s="68"/>
      <c r="DI51" s="66"/>
      <c r="DJ51" s="68"/>
      <c r="DK51" s="66"/>
      <c r="DL51" s="68"/>
      <c r="DM51" s="66"/>
      <c r="DN51" s="68"/>
      <c r="DO51" s="66"/>
      <c r="DP51" s="68"/>
      <c r="DQ51" s="66"/>
      <c r="DR51" s="68"/>
      <c r="DS51" s="66"/>
      <c r="DT51" s="68"/>
      <c r="DU51" s="66"/>
      <c r="DV51" s="68"/>
      <c r="DW51" s="66"/>
      <c r="DX51" s="69"/>
      <c r="DY51" s="70" t="str">
        <f t="shared" si="2"/>
        <v/>
      </c>
      <c r="DZ51" t="str">
        <f t="shared" si="3"/>
        <v/>
      </c>
    </row>
    <row r="52" spans="2:130" ht="16.149999999999999" customHeight="1">
      <c r="B52" s="72"/>
      <c r="C52" s="60" t="str">
        <f t="shared" si="4"/>
        <v/>
      </c>
      <c r="D52" s="109"/>
      <c r="E52" s="110" t="str">
        <f t="shared" si="5"/>
        <v/>
      </c>
      <c r="F52" s="86"/>
      <c r="G52" s="86"/>
      <c r="H52" s="60" t="str">
        <f t="shared" si="6"/>
        <v/>
      </c>
      <c r="I52" s="61"/>
      <c r="J52" s="88"/>
      <c r="K52" s="63"/>
      <c r="L52" s="62"/>
      <c r="M52" s="64"/>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4"/>
      <c r="AR52" s="65"/>
      <c r="AS52" s="66"/>
      <c r="AT52" s="64"/>
      <c r="AU52" s="65"/>
      <c r="AV52" s="66"/>
      <c r="AW52" s="64"/>
      <c r="AX52" s="65"/>
      <c r="AY52" s="66"/>
      <c r="AZ52" s="64"/>
      <c r="BA52" s="65"/>
      <c r="BB52" s="66"/>
      <c r="BC52" s="64"/>
      <c r="BD52" s="65"/>
      <c r="BE52" s="66"/>
      <c r="BF52" s="64"/>
      <c r="BG52" s="65"/>
      <c r="BH52" s="66"/>
      <c r="BI52" s="64"/>
      <c r="BJ52" s="65"/>
      <c r="BK52" s="66"/>
      <c r="BL52" s="64"/>
      <c r="BM52" s="65"/>
      <c r="BN52" s="66"/>
      <c r="BO52" s="64"/>
      <c r="BP52" s="65"/>
      <c r="BQ52" s="66"/>
      <c r="BR52" s="64"/>
      <c r="BS52" s="65"/>
      <c r="BT52" s="66"/>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8"/>
      <c r="CU52" s="66"/>
      <c r="CV52" s="68"/>
      <c r="CW52" s="66"/>
      <c r="CX52" s="68"/>
      <c r="CY52" s="66"/>
      <c r="CZ52" s="68"/>
      <c r="DA52" s="66"/>
      <c r="DB52" s="68"/>
      <c r="DC52" s="66"/>
      <c r="DD52" s="68"/>
      <c r="DE52" s="66"/>
      <c r="DF52" s="68"/>
      <c r="DG52" s="66"/>
      <c r="DH52" s="68"/>
      <c r="DI52" s="66"/>
      <c r="DJ52" s="68"/>
      <c r="DK52" s="66"/>
      <c r="DL52" s="68"/>
      <c r="DM52" s="66"/>
      <c r="DN52" s="68"/>
      <c r="DO52" s="66"/>
      <c r="DP52" s="68"/>
      <c r="DQ52" s="66"/>
      <c r="DR52" s="68"/>
      <c r="DS52" s="66"/>
      <c r="DT52" s="68"/>
      <c r="DU52" s="66"/>
      <c r="DV52" s="68"/>
      <c r="DW52" s="66"/>
      <c r="DX52" s="69"/>
      <c r="DY52" s="70" t="str">
        <f t="shared" si="2"/>
        <v/>
      </c>
      <c r="DZ52" t="str">
        <f t="shared" si="3"/>
        <v/>
      </c>
    </row>
    <row r="53" spans="2:130" ht="16.149999999999999" customHeight="1">
      <c r="B53" s="72"/>
      <c r="C53" s="60" t="str">
        <f t="shared" si="4"/>
        <v/>
      </c>
      <c r="D53" s="109"/>
      <c r="E53" s="110" t="str">
        <f t="shared" si="5"/>
        <v/>
      </c>
      <c r="F53" s="86"/>
      <c r="G53" s="86"/>
      <c r="H53" s="60" t="str">
        <f t="shared" si="6"/>
        <v/>
      </c>
      <c r="I53" s="61"/>
      <c r="J53" s="88"/>
      <c r="K53" s="63"/>
      <c r="L53" s="62"/>
      <c r="M53" s="64"/>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4"/>
      <c r="AR53" s="65"/>
      <c r="AS53" s="66"/>
      <c r="AT53" s="64"/>
      <c r="AU53" s="65"/>
      <c r="AV53" s="66"/>
      <c r="AW53" s="64"/>
      <c r="AX53" s="65"/>
      <c r="AY53" s="66"/>
      <c r="AZ53" s="64"/>
      <c r="BA53" s="65"/>
      <c r="BB53" s="66"/>
      <c r="BC53" s="64"/>
      <c r="BD53" s="65"/>
      <c r="BE53" s="66"/>
      <c r="BF53" s="64"/>
      <c r="BG53" s="65"/>
      <c r="BH53" s="66"/>
      <c r="BI53" s="64"/>
      <c r="BJ53" s="65"/>
      <c r="BK53" s="66"/>
      <c r="BL53" s="64"/>
      <c r="BM53" s="65"/>
      <c r="BN53" s="66"/>
      <c r="BO53" s="64"/>
      <c r="BP53" s="65"/>
      <c r="BQ53" s="66"/>
      <c r="BR53" s="64"/>
      <c r="BS53" s="65"/>
      <c r="BT53" s="66"/>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8"/>
      <c r="CU53" s="66"/>
      <c r="CV53" s="68"/>
      <c r="CW53" s="66"/>
      <c r="CX53" s="68"/>
      <c r="CY53" s="66"/>
      <c r="CZ53" s="68"/>
      <c r="DA53" s="66"/>
      <c r="DB53" s="68"/>
      <c r="DC53" s="66"/>
      <c r="DD53" s="68"/>
      <c r="DE53" s="66"/>
      <c r="DF53" s="68"/>
      <c r="DG53" s="66"/>
      <c r="DH53" s="68"/>
      <c r="DI53" s="66"/>
      <c r="DJ53" s="68"/>
      <c r="DK53" s="66"/>
      <c r="DL53" s="68"/>
      <c r="DM53" s="66"/>
      <c r="DN53" s="68"/>
      <c r="DO53" s="66"/>
      <c r="DP53" s="68"/>
      <c r="DQ53" s="66"/>
      <c r="DR53" s="68"/>
      <c r="DS53" s="66"/>
      <c r="DT53" s="68"/>
      <c r="DU53" s="66"/>
      <c r="DV53" s="68"/>
      <c r="DW53" s="66"/>
      <c r="DX53" s="69"/>
      <c r="DY53" s="70" t="str">
        <f t="shared" si="2"/>
        <v/>
      </c>
      <c r="DZ53" t="str">
        <f t="shared" si="3"/>
        <v/>
      </c>
    </row>
    <row r="54" spans="2:130" ht="16.149999999999999" customHeight="1">
      <c r="B54" s="72"/>
      <c r="C54" s="60" t="str">
        <f t="shared" si="4"/>
        <v/>
      </c>
      <c r="D54" s="109"/>
      <c r="E54" s="110" t="str">
        <f t="shared" si="5"/>
        <v/>
      </c>
      <c r="F54" s="86"/>
      <c r="G54" s="86"/>
      <c r="H54" s="60" t="str">
        <f t="shared" si="6"/>
        <v/>
      </c>
      <c r="I54" s="61"/>
      <c r="J54" s="88"/>
      <c r="K54" s="63"/>
      <c r="L54" s="62"/>
      <c r="M54" s="64"/>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4"/>
      <c r="AR54" s="65"/>
      <c r="AS54" s="66"/>
      <c r="AT54" s="64"/>
      <c r="AU54" s="65"/>
      <c r="AV54" s="66"/>
      <c r="AW54" s="64"/>
      <c r="AX54" s="65"/>
      <c r="AY54" s="66"/>
      <c r="AZ54" s="64"/>
      <c r="BA54" s="65"/>
      <c r="BB54" s="66"/>
      <c r="BC54" s="64"/>
      <c r="BD54" s="65"/>
      <c r="BE54" s="66"/>
      <c r="BF54" s="64"/>
      <c r="BG54" s="65"/>
      <c r="BH54" s="66"/>
      <c r="BI54" s="64"/>
      <c r="BJ54" s="65"/>
      <c r="BK54" s="66"/>
      <c r="BL54" s="64"/>
      <c r="BM54" s="65"/>
      <c r="BN54" s="66"/>
      <c r="BO54" s="64"/>
      <c r="BP54" s="65"/>
      <c r="BQ54" s="66"/>
      <c r="BR54" s="64"/>
      <c r="BS54" s="65"/>
      <c r="BT54" s="66"/>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8"/>
      <c r="CU54" s="66"/>
      <c r="CV54" s="68"/>
      <c r="CW54" s="66"/>
      <c r="CX54" s="68"/>
      <c r="CY54" s="66"/>
      <c r="CZ54" s="68"/>
      <c r="DA54" s="66"/>
      <c r="DB54" s="68"/>
      <c r="DC54" s="66"/>
      <c r="DD54" s="68"/>
      <c r="DE54" s="66"/>
      <c r="DF54" s="68"/>
      <c r="DG54" s="66"/>
      <c r="DH54" s="68"/>
      <c r="DI54" s="66"/>
      <c r="DJ54" s="68"/>
      <c r="DK54" s="66"/>
      <c r="DL54" s="68"/>
      <c r="DM54" s="66"/>
      <c r="DN54" s="68"/>
      <c r="DO54" s="66"/>
      <c r="DP54" s="68"/>
      <c r="DQ54" s="66"/>
      <c r="DR54" s="68"/>
      <c r="DS54" s="66"/>
      <c r="DT54" s="68"/>
      <c r="DU54" s="66"/>
      <c r="DV54" s="68"/>
      <c r="DW54" s="66"/>
      <c r="DX54" s="69"/>
      <c r="DY54" s="70" t="str">
        <f t="shared" si="2"/>
        <v/>
      </c>
      <c r="DZ54" t="str">
        <f t="shared" si="3"/>
        <v/>
      </c>
    </row>
    <row r="55" spans="2:130" ht="16.149999999999999" customHeight="1">
      <c r="B55" s="72"/>
      <c r="C55" s="60" t="str">
        <f t="shared" si="4"/>
        <v/>
      </c>
      <c r="D55" s="109"/>
      <c r="E55" s="110" t="str">
        <f t="shared" si="5"/>
        <v/>
      </c>
      <c r="F55" s="86"/>
      <c r="G55" s="86"/>
      <c r="H55" s="60" t="str">
        <f t="shared" si="6"/>
        <v/>
      </c>
      <c r="I55" s="61"/>
      <c r="J55" s="88"/>
      <c r="K55" s="63"/>
      <c r="L55" s="62"/>
      <c r="M55" s="64"/>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4"/>
      <c r="AR55" s="65"/>
      <c r="AS55" s="66"/>
      <c r="AT55" s="64"/>
      <c r="AU55" s="65"/>
      <c r="AV55" s="66"/>
      <c r="AW55" s="64"/>
      <c r="AX55" s="65"/>
      <c r="AY55" s="66"/>
      <c r="AZ55" s="64"/>
      <c r="BA55" s="65"/>
      <c r="BB55" s="66"/>
      <c r="BC55" s="64"/>
      <c r="BD55" s="65"/>
      <c r="BE55" s="66"/>
      <c r="BF55" s="64"/>
      <c r="BG55" s="65"/>
      <c r="BH55" s="66"/>
      <c r="BI55" s="64"/>
      <c r="BJ55" s="65"/>
      <c r="BK55" s="66"/>
      <c r="BL55" s="64"/>
      <c r="BM55" s="65"/>
      <c r="BN55" s="66"/>
      <c r="BO55" s="64"/>
      <c r="BP55" s="65"/>
      <c r="BQ55" s="66"/>
      <c r="BR55" s="64"/>
      <c r="BS55" s="65"/>
      <c r="BT55" s="66"/>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8"/>
      <c r="CU55" s="66"/>
      <c r="CV55" s="68"/>
      <c r="CW55" s="66"/>
      <c r="CX55" s="68"/>
      <c r="CY55" s="66"/>
      <c r="CZ55" s="68"/>
      <c r="DA55" s="66"/>
      <c r="DB55" s="68"/>
      <c r="DC55" s="66"/>
      <c r="DD55" s="68"/>
      <c r="DE55" s="66"/>
      <c r="DF55" s="68"/>
      <c r="DG55" s="66"/>
      <c r="DH55" s="68"/>
      <c r="DI55" s="66"/>
      <c r="DJ55" s="68"/>
      <c r="DK55" s="66"/>
      <c r="DL55" s="68"/>
      <c r="DM55" s="66"/>
      <c r="DN55" s="68"/>
      <c r="DO55" s="66"/>
      <c r="DP55" s="68"/>
      <c r="DQ55" s="66"/>
      <c r="DR55" s="68"/>
      <c r="DS55" s="66"/>
      <c r="DT55" s="68"/>
      <c r="DU55" s="66"/>
      <c r="DV55" s="68"/>
      <c r="DW55" s="66"/>
      <c r="DX55" s="69"/>
      <c r="DY55" s="70" t="str">
        <f t="shared" si="2"/>
        <v/>
      </c>
      <c r="DZ55" t="str">
        <f t="shared" si="3"/>
        <v/>
      </c>
    </row>
    <row r="56" spans="2:130" ht="16.149999999999999" customHeight="1">
      <c r="B56" s="72"/>
      <c r="C56" s="60" t="str">
        <f t="shared" si="4"/>
        <v/>
      </c>
      <c r="D56" s="109"/>
      <c r="E56" s="110" t="str">
        <f t="shared" si="5"/>
        <v/>
      </c>
      <c r="F56" s="86"/>
      <c r="G56" s="86"/>
      <c r="H56" s="60" t="str">
        <f t="shared" si="6"/>
        <v/>
      </c>
      <c r="I56" s="61"/>
      <c r="J56" s="88"/>
      <c r="K56" s="63"/>
      <c r="L56" s="62"/>
      <c r="M56" s="64"/>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4"/>
      <c r="AR56" s="65"/>
      <c r="AS56" s="66"/>
      <c r="AT56" s="64"/>
      <c r="AU56" s="65"/>
      <c r="AV56" s="66"/>
      <c r="AW56" s="64"/>
      <c r="AX56" s="65"/>
      <c r="AY56" s="66"/>
      <c r="AZ56" s="64"/>
      <c r="BA56" s="65"/>
      <c r="BB56" s="66"/>
      <c r="BC56" s="64"/>
      <c r="BD56" s="65"/>
      <c r="BE56" s="66"/>
      <c r="BF56" s="64"/>
      <c r="BG56" s="65"/>
      <c r="BH56" s="66"/>
      <c r="BI56" s="64"/>
      <c r="BJ56" s="65"/>
      <c r="BK56" s="66"/>
      <c r="BL56" s="64"/>
      <c r="BM56" s="65"/>
      <c r="BN56" s="66"/>
      <c r="BO56" s="64"/>
      <c r="BP56" s="65"/>
      <c r="BQ56" s="66"/>
      <c r="BR56" s="64"/>
      <c r="BS56" s="65"/>
      <c r="BT56" s="66"/>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8"/>
      <c r="CU56" s="66"/>
      <c r="CV56" s="68"/>
      <c r="CW56" s="66"/>
      <c r="CX56" s="68"/>
      <c r="CY56" s="66"/>
      <c r="CZ56" s="68"/>
      <c r="DA56" s="66"/>
      <c r="DB56" s="68"/>
      <c r="DC56" s="66"/>
      <c r="DD56" s="68"/>
      <c r="DE56" s="66"/>
      <c r="DF56" s="68"/>
      <c r="DG56" s="66"/>
      <c r="DH56" s="68"/>
      <c r="DI56" s="66"/>
      <c r="DJ56" s="68"/>
      <c r="DK56" s="66"/>
      <c r="DL56" s="68"/>
      <c r="DM56" s="66"/>
      <c r="DN56" s="68"/>
      <c r="DO56" s="66"/>
      <c r="DP56" s="68"/>
      <c r="DQ56" s="66"/>
      <c r="DR56" s="68"/>
      <c r="DS56" s="66"/>
      <c r="DT56" s="68"/>
      <c r="DU56" s="66"/>
      <c r="DV56" s="68"/>
      <c r="DW56" s="66"/>
      <c r="DX56" s="69"/>
      <c r="DY56" s="70" t="str">
        <f t="shared" si="2"/>
        <v/>
      </c>
      <c r="DZ56" t="str">
        <f t="shared" si="3"/>
        <v/>
      </c>
    </row>
    <row r="57" spans="2:130" ht="16.149999999999999" customHeight="1">
      <c r="B57" s="72"/>
      <c r="C57" s="60" t="str">
        <f t="shared" si="4"/>
        <v/>
      </c>
      <c r="D57" s="109"/>
      <c r="E57" s="110" t="str">
        <f t="shared" si="5"/>
        <v/>
      </c>
      <c r="F57" s="86"/>
      <c r="G57" s="86"/>
      <c r="H57" s="60" t="str">
        <f t="shared" si="6"/>
        <v/>
      </c>
      <c r="I57" s="61"/>
      <c r="J57" s="88"/>
      <c r="K57" s="63"/>
      <c r="L57" s="62"/>
      <c r="M57" s="64"/>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4"/>
      <c r="AR57" s="65"/>
      <c r="AS57" s="66"/>
      <c r="AT57" s="64"/>
      <c r="AU57" s="65"/>
      <c r="AV57" s="66"/>
      <c r="AW57" s="64"/>
      <c r="AX57" s="65"/>
      <c r="AY57" s="66"/>
      <c r="AZ57" s="64"/>
      <c r="BA57" s="65"/>
      <c r="BB57" s="66"/>
      <c r="BC57" s="64"/>
      <c r="BD57" s="65"/>
      <c r="BE57" s="66"/>
      <c r="BF57" s="64"/>
      <c r="BG57" s="65"/>
      <c r="BH57" s="66"/>
      <c r="BI57" s="64"/>
      <c r="BJ57" s="65"/>
      <c r="BK57" s="66"/>
      <c r="BL57" s="64"/>
      <c r="BM57" s="65"/>
      <c r="BN57" s="66"/>
      <c r="BO57" s="64"/>
      <c r="BP57" s="65"/>
      <c r="BQ57" s="66"/>
      <c r="BR57" s="64"/>
      <c r="BS57" s="65"/>
      <c r="BT57" s="66"/>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8"/>
      <c r="CU57" s="66"/>
      <c r="CV57" s="68"/>
      <c r="CW57" s="66"/>
      <c r="CX57" s="68"/>
      <c r="CY57" s="66"/>
      <c r="CZ57" s="68"/>
      <c r="DA57" s="66"/>
      <c r="DB57" s="68"/>
      <c r="DC57" s="66"/>
      <c r="DD57" s="68"/>
      <c r="DE57" s="66"/>
      <c r="DF57" s="68"/>
      <c r="DG57" s="66"/>
      <c r="DH57" s="68"/>
      <c r="DI57" s="66"/>
      <c r="DJ57" s="68"/>
      <c r="DK57" s="66"/>
      <c r="DL57" s="68"/>
      <c r="DM57" s="66"/>
      <c r="DN57" s="68"/>
      <c r="DO57" s="66"/>
      <c r="DP57" s="68"/>
      <c r="DQ57" s="66"/>
      <c r="DR57" s="68"/>
      <c r="DS57" s="66"/>
      <c r="DT57" s="68"/>
      <c r="DU57" s="66"/>
      <c r="DV57" s="68"/>
      <c r="DW57" s="66"/>
      <c r="DX57" s="69"/>
      <c r="DY57" s="70" t="str">
        <f t="shared" si="2"/>
        <v/>
      </c>
      <c r="DZ57" t="str">
        <f t="shared" si="3"/>
        <v/>
      </c>
    </row>
    <row r="58" spans="2:130" ht="16.149999999999999" customHeight="1">
      <c r="B58" s="72"/>
      <c r="C58" s="60" t="str">
        <f t="shared" si="4"/>
        <v/>
      </c>
      <c r="D58" s="109"/>
      <c r="E58" s="110" t="str">
        <f t="shared" si="5"/>
        <v/>
      </c>
      <c r="F58" s="86"/>
      <c r="G58" s="86"/>
      <c r="H58" s="60" t="str">
        <f t="shared" si="6"/>
        <v/>
      </c>
      <c r="I58" s="61"/>
      <c r="J58" s="88"/>
      <c r="K58" s="63"/>
      <c r="L58" s="62"/>
      <c r="M58" s="64"/>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4"/>
      <c r="AR58" s="65"/>
      <c r="AS58" s="66"/>
      <c r="AT58" s="64"/>
      <c r="AU58" s="65"/>
      <c r="AV58" s="66"/>
      <c r="AW58" s="64"/>
      <c r="AX58" s="65"/>
      <c r="AY58" s="66"/>
      <c r="AZ58" s="64"/>
      <c r="BA58" s="65"/>
      <c r="BB58" s="66"/>
      <c r="BC58" s="64"/>
      <c r="BD58" s="65"/>
      <c r="BE58" s="66"/>
      <c r="BF58" s="64"/>
      <c r="BG58" s="65"/>
      <c r="BH58" s="66"/>
      <c r="BI58" s="64"/>
      <c r="BJ58" s="65"/>
      <c r="BK58" s="66"/>
      <c r="BL58" s="64"/>
      <c r="BM58" s="65"/>
      <c r="BN58" s="66"/>
      <c r="BO58" s="64"/>
      <c r="BP58" s="65"/>
      <c r="BQ58" s="66"/>
      <c r="BR58" s="64"/>
      <c r="BS58" s="65"/>
      <c r="BT58" s="66"/>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8"/>
      <c r="CU58" s="66"/>
      <c r="CV58" s="68"/>
      <c r="CW58" s="66"/>
      <c r="CX58" s="68"/>
      <c r="CY58" s="66"/>
      <c r="CZ58" s="68"/>
      <c r="DA58" s="66"/>
      <c r="DB58" s="68"/>
      <c r="DC58" s="66"/>
      <c r="DD58" s="68"/>
      <c r="DE58" s="66"/>
      <c r="DF58" s="68"/>
      <c r="DG58" s="66"/>
      <c r="DH58" s="68"/>
      <c r="DI58" s="66"/>
      <c r="DJ58" s="68"/>
      <c r="DK58" s="66"/>
      <c r="DL58" s="68"/>
      <c r="DM58" s="66"/>
      <c r="DN58" s="68"/>
      <c r="DO58" s="66"/>
      <c r="DP58" s="68"/>
      <c r="DQ58" s="66"/>
      <c r="DR58" s="68"/>
      <c r="DS58" s="66"/>
      <c r="DT58" s="68"/>
      <c r="DU58" s="66"/>
      <c r="DV58" s="68"/>
      <c r="DW58" s="66"/>
      <c r="DX58" s="69"/>
      <c r="DY58" s="70" t="str">
        <f t="shared" si="2"/>
        <v/>
      </c>
      <c r="DZ58" t="str">
        <f t="shared" si="3"/>
        <v/>
      </c>
    </row>
    <row r="59" spans="2:130" ht="16.149999999999999" customHeight="1">
      <c r="B59" s="72"/>
      <c r="C59" s="60" t="str">
        <f t="shared" si="4"/>
        <v/>
      </c>
      <c r="D59" s="109"/>
      <c r="E59" s="110" t="str">
        <f t="shared" si="5"/>
        <v/>
      </c>
      <c r="F59" s="86"/>
      <c r="G59" s="86"/>
      <c r="H59" s="60" t="str">
        <f t="shared" ref="H59:H83" si="7">IF(ISERROR(VLOOKUP(G59,IncomeTypes,2,0)),"",VLOOKUP(G59,IncomeTypes,2,0))</f>
        <v/>
      </c>
      <c r="I59" s="61"/>
      <c r="J59" s="88"/>
      <c r="K59" s="63"/>
      <c r="L59" s="62"/>
      <c r="M59" s="64"/>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4"/>
      <c r="AR59" s="65"/>
      <c r="AS59" s="66"/>
      <c r="AT59" s="64"/>
      <c r="AU59" s="65"/>
      <c r="AV59" s="66"/>
      <c r="AW59" s="64"/>
      <c r="AX59" s="65"/>
      <c r="AY59" s="66"/>
      <c r="AZ59" s="64"/>
      <c r="BA59" s="65"/>
      <c r="BB59" s="66"/>
      <c r="BC59" s="64"/>
      <c r="BD59" s="65"/>
      <c r="BE59" s="66"/>
      <c r="BF59" s="64"/>
      <c r="BG59" s="65"/>
      <c r="BH59" s="66"/>
      <c r="BI59" s="64"/>
      <c r="BJ59" s="65"/>
      <c r="BK59" s="66"/>
      <c r="BL59" s="64"/>
      <c r="BM59" s="65"/>
      <c r="BN59" s="66"/>
      <c r="BO59" s="64"/>
      <c r="BP59" s="65"/>
      <c r="BQ59" s="66"/>
      <c r="BR59" s="64"/>
      <c r="BS59" s="65"/>
      <c r="BT59" s="66"/>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8"/>
      <c r="CU59" s="66"/>
      <c r="CV59" s="68"/>
      <c r="CW59" s="66"/>
      <c r="CX59" s="68"/>
      <c r="CY59" s="66"/>
      <c r="CZ59" s="68"/>
      <c r="DA59" s="66"/>
      <c r="DB59" s="68"/>
      <c r="DC59" s="66"/>
      <c r="DD59" s="68"/>
      <c r="DE59" s="66"/>
      <c r="DF59" s="68"/>
      <c r="DG59" s="66"/>
      <c r="DH59" s="68"/>
      <c r="DI59" s="66"/>
      <c r="DJ59" s="68"/>
      <c r="DK59" s="66"/>
      <c r="DL59" s="68"/>
      <c r="DM59" s="66"/>
      <c r="DN59" s="68"/>
      <c r="DO59" s="66"/>
      <c r="DP59" s="68"/>
      <c r="DQ59" s="66"/>
      <c r="DR59" s="68"/>
      <c r="DS59" s="66"/>
      <c r="DT59" s="68"/>
      <c r="DU59" s="66"/>
      <c r="DV59" s="68"/>
      <c r="DW59" s="66"/>
      <c r="DX59" s="69"/>
      <c r="DY59" s="70" t="str">
        <f t="shared" si="2"/>
        <v/>
      </c>
      <c r="DZ59" t="str">
        <f t="shared" si="3"/>
        <v/>
      </c>
    </row>
    <row r="60" spans="2:130" ht="16.149999999999999" customHeight="1">
      <c r="B60" s="72"/>
      <c r="C60" s="60" t="str">
        <f t="shared" si="4"/>
        <v/>
      </c>
      <c r="D60" s="109"/>
      <c r="E60" s="110" t="str">
        <f t="shared" si="5"/>
        <v/>
      </c>
      <c r="F60" s="86"/>
      <c r="G60" s="86"/>
      <c r="H60" s="60" t="str">
        <f t="shared" si="7"/>
        <v/>
      </c>
      <c r="I60" s="61"/>
      <c r="J60" s="88"/>
      <c r="K60" s="63"/>
      <c r="L60" s="62"/>
      <c r="M60" s="64"/>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4"/>
      <c r="AR60" s="65"/>
      <c r="AS60" s="66"/>
      <c r="AT60" s="64"/>
      <c r="AU60" s="65"/>
      <c r="AV60" s="66"/>
      <c r="AW60" s="64"/>
      <c r="AX60" s="65"/>
      <c r="AY60" s="66"/>
      <c r="AZ60" s="64"/>
      <c r="BA60" s="65"/>
      <c r="BB60" s="66"/>
      <c r="BC60" s="64"/>
      <c r="BD60" s="65"/>
      <c r="BE60" s="66"/>
      <c r="BF60" s="64"/>
      <c r="BG60" s="65"/>
      <c r="BH60" s="66"/>
      <c r="BI60" s="64"/>
      <c r="BJ60" s="65"/>
      <c r="BK60" s="66"/>
      <c r="BL60" s="64"/>
      <c r="BM60" s="65"/>
      <c r="BN60" s="66"/>
      <c r="BO60" s="64"/>
      <c r="BP60" s="65"/>
      <c r="BQ60" s="66"/>
      <c r="BR60" s="64"/>
      <c r="BS60" s="65"/>
      <c r="BT60" s="66"/>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8"/>
      <c r="CU60" s="66"/>
      <c r="CV60" s="68"/>
      <c r="CW60" s="66"/>
      <c r="CX60" s="68"/>
      <c r="CY60" s="66"/>
      <c r="CZ60" s="68"/>
      <c r="DA60" s="66"/>
      <c r="DB60" s="68"/>
      <c r="DC60" s="66"/>
      <c r="DD60" s="68"/>
      <c r="DE60" s="66"/>
      <c r="DF60" s="68"/>
      <c r="DG60" s="66"/>
      <c r="DH60" s="68"/>
      <c r="DI60" s="66"/>
      <c r="DJ60" s="68"/>
      <c r="DK60" s="66"/>
      <c r="DL60" s="68"/>
      <c r="DM60" s="66"/>
      <c r="DN60" s="68"/>
      <c r="DO60" s="66"/>
      <c r="DP60" s="68"/>
      <c r="DQ60" s="66"/>
      <c r="DR60" s="68"/>
      <c r="DS60" s="66"/>
      <c r="DT60" s="68"/>
      <c r="DU60" s="66"/>
      <c r="DV60" s="68"/>
      <c r="DW60" s="66"/>
      <c r="DX60" s="69"/>
      <c r="DY60" s="70" t="str">
        <f t="shared" si="2"/>
        <v/>
      </c>
      <c r="DZ60" t="str">
        <f t="shared" si="3"/>
        <v/>
      </c>
    </row>
    <row r="61" spans="2:130" ht="16.149999999999999" customHeight="1">
      <c r="B61" s="72"/>
      <c r="C61" s="60" t="str">
        <f t="shared" si="4"/>
        <v/>
      </c>
      <c r="D61" s="109"/>
      <c r="E61" s="110" t="str">
        <f t="shared" si="5"/>
        <v/>
      </c>
      <c r="F61" s="86"/>
      <c r="G61" s="86"/>
      <c r="H61" s="60" t="str">
        <f t="shared" si="7"/>
        <v/>
      </c>
      <c r="I61" s="61"/>
      <c r="J61" s="88"/>
      <c r="K61" s="63"/>
      <c r="L61" s="62"/>
      <c r="M61" s="64"/>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4"/>
      <c r="AR61" s="65"/>
      <c r="AS61" s="66"/>
      <c r="AT61" s="64"/>
      <c r="AU61" s="65"/>
      <c r="AV61" s="66"/>
      <c r="AW61" s="64"/>
      <c r="AX61" s="65"/>
      <c r="AY61" s="66"/>
      <c r="AZ61" s="64"/>
      <c r="BA61" s="65"/>
      <c r="BB61" s="66"/>
      <c r="BC61" s="64"/>
      <c r="BD61" s="65"/>
      <c r="BE61" s="66"/>
      <c r="BF61" s="64"/>
      <c r="BG61" s="65"/>
      <c r="BH61" s="66"/>
      <c r="BI61" s="64"/>
      <c r="BJ61" s="65"/>
      <c r="BK61" s="66"/>
      <c r="BL61" s="64"/>
      <c r="BM61" s="65"/>
      <c r="BN61" s="66"/>
      <c r="BO61" s="64"/>
      <c r="BP61" s="65"/>
      <c r="BQ61" s="66"/>
      <c r="BR61" s="64"/>
      <c r="BS61" s="65"/>
      <c r="BT61" s="66"/>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8"/>
      <c r="CU61" s="66"/>
      <c r="CV61" s="68"/>
      <c r="CW61" s="66"/>
      <c r="CX61" s="68"/>
      <c r="CY61" s="66"/>
      <c r="CZ61" s="68"/>
      <c r="DA61" s="66"/>
      <c r="DB61" s="68"/>
      <c r="DC61" s="66"/>
      <c r="DD61" s="68"/>
      <c r="DE61" s="66"/>
      <c r="DF61" s="68"/>
      <c r="DG61" s="66"/>
      <c r="DH61" s="68"/>
      <c r="DI61" s="66"/>
      <c r="DJ61" s="68"/>
      <c r="DK61" s="66"/>
      <c r="DL61" s="68"/>
      <c r="DM61" s="66"/>
      <c r="DN61" s="68"/>
      <c r="DO61" s="66"/>
      <c r="DP61" s="68"/>
      <c r="DQ61" s="66"/>
      <c r="DR61" s="68"/>
      <c r="DS61" s="66"/>
      <c r="DT61" s="68"/>
      <c r="DU61" s="66"/>
      <c r="DV61" s="68"/>
      <c r="DW61" s="66"/>
      <c r="DX61" s="69"/>
      <c r="DY61" s="70" t="str">
        <f t="shared" si="2"/>
        <v/>
      </c>
      <c r="DZ61" t="str">
        <f t="shared" si="3"/>
        <v/>
      </c>
    </row>
    <row r="62" spans="2:130" ht="16.149999999999999" customHeight="1">
      <c r="B62" s="72"/>
      <c r="C62" s="60" t="str">
        <f t="shared" si="4"/>
        <v/>
      </c>
      <c r="D62" s="109"/>
      <c r="E62" s="110" t="str">
        <f t="shared" si="5"/>
        <v/>
      </c>
      <c r="F62" s="86"/>
      <c r="G62" s="86"/>
      <c r="H62" s="60" t="str">
        <f t="shared" si="7"/>
        <v/>
      </c>
      <c r="I62" s="61"/>
      <c r="J62" s="88"/>
      <c r="K62" s="63"/>
      <c r="L62" s="62"/>
      <c r="M62" s="64"/>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4"/>
      <c r="AR62" s="65"/>
      <c r="AS62" s="66"/>
      <c r="AT62" s="64"/>
      <c r="AU62" s="65"/>
      <c r="AV62" s="66"/>
      <c r="AW62" s="64"/>
      <c r="AX62" s="65"/>
      <c r="AY62" s="66"/>
      <c r="AZ62" s="64"/>
      <c r="BA62" s="65"/>
      <c r="BB62" s="66"/>
      <c r="BC62" s="64"/>
      <c r="BD62" s="65"/>
      <c r="BE62" s="66"/>
      <c r="BF62" s="64"/>
      <c r="BG62" s="65"/>
      <c r="BH62" s="66"/>
      <c r="BI62" s="64"/>
      <c r="BJ62" s="65"/>
      <c r="BK62" s="66"/>
      <c r="BL62" s="64"/>
      <c r="BM62" s="65"/>
      <c r="BN62" s="66"/>
      <c r="BO62" s="64"/>
      <c r="BP62" s="65"/>
      <c r="BQ62" s="66"/>
      <c r="BR62" s="64"/>
      <c r="BS62" s="65"/>
      <c r="BT62" s="66"/>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8"/>
      <c r="CU62" s="66"/>
      <c r="CV62" s="68"/>
      <c r="CW62" s="66"/>
      <c r="CX62" s="68"/>
      <c r="CY62" s="66"/>
      <c r="CZ62" s="68"/>
      <c r="DA62" s="66"/>
      <c r="DB62" s="68"/>
      <c r="DC62" s="66"/>
      <c r="DD62" s="68"/>
      <c r="DE62" s="66"/>
      <c r="DF62" s="68"/>
      <c r="DG62" s="66"/>
      <c r="DH62" s="68"/>
      <c r="DI62" s="66"/>
      <c r="DJ62" s="68"/>
      <c r="DK62" s="66"/>
      <c r="DL62" s="68"/>
      <c r="DM62" s="66"/>
      <c r="DN62" s="68"/>
      <c r="DO62" s="66"/>
      <c r="DP62" s="68"/>
      <c r="DQ62" s="66"/>
      <c r="DR62" s="68"/>
      <c r="DS62" s="66"/>
      <c r="DT62" s="68"/>
      <c r="DU62" s="66"/>
      <c r="DV62" s="68"/>
      <c r="DW62" s="66"/>
      <c r="DX62" s="69"/>
      <c r="DY62" s="70" t="str">
        <f t="shared" si="2"/>
        <v/>
      </c>
      <c r="DZ62" t="str">
        <f t="shared" si="3"/>
        <v/>
      </c>
    </row>
    <row r="63" spans="2:130" ht="16.149999999999999" customHeight="1">
      <c r="B63" s="72"/>
      <c r="C63" s="60" t="str">
        <f t="shared" si="4"/>
        <v/>
      </c>
      <c r="D63" s="109"/>
      <c r="E63" s="110" t="str">
        <f t="shared" si="5"/>
        <v/>
      </c>
      <c r="F63" s="86"/>
      <c r="G63" s="86"/>
      <c r="H63" s="60" t="str">
        <f t="shared" si="7"/>
        <v/>
      </c>
      <c r="I63" s="61"/>
      <c r="J63" s="88"/>
      <c r="K63" s="63"/>
      <c r="L63" s="62"/>
      <c r="M63" s="64"/>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4"/>
      <c r="AR63" s="65"/>
      <c r="AS63" s="66"/>
      <c r="AT63" s="64"/>
      <c r="AU63" s="65"/>
      <c r="AV63" s="66"/>
      <c r="AW63" s="64"/>
      <c r="AX63" s="65"/>
      <c r="AY63" s="66"/>
      <c r="AZ63" s="64"/>
      <c r="BA63" s="65"/>
      <c r="BB63" s="66"/>
      <c r="BC63" s="64"/>
      <c r="BD63" s="65"/>
      <c r="BE63" s="66"/>
      <c r="BF63" s="64"/>
      <c r="BG63" s="65"/>
      <c r="BH63" s="66"/>
      <c r="BI63" s="64"/>
      <c r="BJ63" s="65"/>
      <c r="BK63" s="66"/>
      <c r="BL63" s="64"/>
      <c r="BM63" s="65"/>
      <c r="BN63" s="66"/>
      <c r="BO63" s="64"/>
      <c r="BP63" s="65"/>
      <c r="BQ63" s="66"/>
      <c r="BR63" s="64"/>
      <c r="BS63" s="65"/>
      <c r="BT63" s="66"/>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8"/>
      <c r="CU63" s="66"/>
      <c r="CV63" s="68"/>
      <c r="CW63" s="66"/>
      <c r="CX63" s="68"/>
      <c r="CY63" s="66"/>
      <c r="CZ63" s="68"/>
      <c r="DA63" s="66"/>
      <c r="DB63" s="68"/>
      <c r="DC63" s="66"/>
      <c r="DD63" s="68"/>
      <c r="DE63" s="66"/>
      <c r="DF63" s="68"/>
      <c r="DG63" s="66"/>
      <c r="DH63" s="68"/>
      <c r="DI63" s="66"/>
      <c r="DJ63" s="68"/>
      <c r="DK63" s="66"/>
      <c r="DL63" s="68"/>
      <c r="DM63" s="66"/>
      <c r="DN63" s="68"/>
      <c r="DO63" s="66"/>
      <c r="DP63" s="68"/>
      <c r="DQ63" s="66"/>
      <c r="DR63" s="68"/>
      <c r="DS63" s="66"/>
      <c r="DT63" s="68"/>
      <c r="DU63" s="66"/>
      <c r="DV63" s="68"/>
      <c r="DW63" s="66"/>
      <c r="DX63" s="69"/>
      <c r="DY63" s="70" t="str">
        <f t="shared" si="2"/>
        <v/>
      </c>
      <c r="DZ63" t="str">
        <f t="shared" si="3"/>
        <v/>
      </c>
    </row>
    <row r="64" spans="2:130" ht="16.149999999999999" customHeight="1">
      <c r="B64" s="72"/>
      <c r="C64" s="60" t="str">
        <f t="shared" si="4"/>
        <v/>
      </c>
      <c r="D64" s="109"/>
      <c r="E64" s="110" t="str">
        <f t="shared" si="5"/>
        <v/>
      </c>
      <c r="F64" s="86"/>
      <c r="G64" s="86"/>
      <c r="H64" s="60" t="str">
        <f t="shared" si="7"/>
        <v/>
      </c>
      <c r="I64" s="61"/>
      <c r="J64" s="88"/>
      <c r="K64" s="63"/>
      <c r="L64" s="62"/>
      <c r="M64" s="64"/>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4"/>
      <c r="AR64" s="65"/>
      <c r="AS64" s="66"/>
      <c r="AT64" s="64"/>
      <c r="AU64" s="65"/>
      <c r="AV64" s="66"/>
      <c r="AW64" s="64"/>
      <c r="AX64" s="65"/>
      <c r="AY64" s="66"/>
      <c r="AZ64" s="64"/>
      <c r="BA64" s="65"/>
      <c r="BB64" s="66"/>
      <c r="BC64" s="64"/>
      <c r="BD64" s="65"/>
      <c r="BE64" s="66"/>
      <c r="BF64" s="64"/>
      <c r="BG64" s="65"/>
      <c r="BH64" s="66"/>
      <c r="BI64" s="64"/>
      <c r="BJ64" s="65"/>
      <c r="BK64" s="66"/>
      <c r="BL64" s="64"/>
      <c r="BM64" s="65"/>
      <c r="BN64" s="66"/>
      <c r="BO64" s="64"/>
      <c r="BP64" s="65"/>
      <c r="BQ64" s="66"/>
      <c r="BR64" s="64"/>
      <c r="BS64" s="65"/>
      <c r="BT64" s="66"/>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8"/>
      <c r="CU64" s="66"/>
      <c r="CV64" s="68"/>
      <c r="CW64" s="66"/>
      <c r="CX64" s="68"/>
      <c r="CY64" s="66"/>
      <c r="CZ64" s="68"/>
      <c r="DA64" s="66"/>
      <c r="DB64" s="68"/>
      <c r="DC64" s="66"/>
      <c r="DD64" s="68"/>
      <c r="DE64" s="66"/>
      <c r="DF64" s="68"/>
      <c r="DG64" s="66"/>
      <c r="DH64" s="68"/>
      <c r="DI64" s="66"/>
      <c r="DJ64" s="68"/>
      <c r="DK64" s="66"/>
      <c r="DL64" s="68"/>
      <c r="DM64" s="66"/>
      <c r="DN64" s="68"/>
      <c r="DO64" s="66"/>
      <c r="DP64" s="68"/>
      <c r="DQ64" s="66"/>
      <c r="DR64" s="68"/>
      <c r="DS64" s="66"/>
      <c r="DT64" s="68"/>
      <c r="DU64" s="66"/>
      <c r="DV64" s="68"/>
      <c r="DW64" s="66"/>
      <c r="DX64" s="69"/>
      <c r="DY64" s="70" t="str">
        <f t="shared" si="2"/>
        <v/>
      </c>
      <c r="DZ64" t="str">
        <f t="shared" si="3"/>
        <v/>
      </c>
    </row>
    <row r="65" spans="2:130" ht="16.149999999999999" customHeight="1">
      <c r="B65" s="72"/>
      <c r="C65" s="60" t="str">
        <f t="shared" si="4"/>
        <v/>
      </c>
      <c r="D65" s="109"/>
      <c r="E65" s="110" t="str">
        <f t="shared" si="5"/>
        <v/>
      </c>
      <c r="F65" s="86"/>
      <c r="G65" s="86"/>
      <c r="H65" s="60" t="str">
        <f t="shared" si="7"/>
        <v/>
      </c>
      <c r="I65" s="61"/>
      <c r="J65" s="88"/>
      <c r="K65" s="63"/>
      <c r="L65" s="62"/>
      <c r="M65" s="64"/>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4"/>
      <c r="AR65" s="65"/>
      <c r="AS65" s="66"/>
      <c r="AT65" s="64"/>
      <c r="AU65" s="65"/>
      <c r="AV65" s="66"/>
      <c r="AW65" s="64"/>
      <c r="AX65" s="65"/>
      <c r="AY65" s="66"/>
      <c r="AZ65" s="64"/>
      <c r="BA65" s="65"/>
      <c r="BB65" s="66"/>
      <c r="BC65" s="64"/>
      <c r="BD65" s="65"/>
      <c r="BE65" s="66"/>
      <c r="BF65" s="64"/>
      <c r="BG65" s="65"/>
      <c r="BH65" s="66"/>
      <c r="BI65" s="64"/>
      <c r="BJ65" s="65"/>
      <c r="BK65" s="66"/>
      <c r="BL65" s="64"/>
      <c r="BM65" s="65"/>
      <c r="BN65" s="66"/>
      <c r="BO65" s="64"/>
      <c r="BP65" s="65"/>
      <c r="BQ65" s="66"/>
      <c r="BR65" s="64"/>
      <c r="BS65" s="65"/>
      <c r="BT65" s="66"/>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8"/>
      <c r="CU65" s="66"/>
      <c r="CV65" s="68"/>
      <c r="CW65" s="66"/>
      <c r="CX65" s="68"/>
      <c r="CY65" s="66"/>
      <c r="CZ65" s="68"/>
      <c r="DA65" s="66"/>
      <c r="DB65" s="68"/>
      <c r="DC65" s="66"/>
      <c r="DD65" s="68"/>
      <c r="DE65" s="66"/>
      <c r="DF65" s="68"/>
      <c r="DG65" s="66"/>
      <c r="DH65" s="68"/>
      <c r="DI65" s="66"/>
      <c r="DJ65" s="68"/>
      <c r="DK65" s="66"/>
      <c r="DL65" s="68"/>
      <c r="DM65" s="66"/>
      <c r="DN65" s="68"/>
      <c r="DO65" s="66"/>
      <c r="DP65" s="68"/>
      <c r="DQ65" s="66"/>
      <c r="DR65" s="68"/>
      <c r="DS65" s="66"/>
      <c r="DT65" s="68"/>
      <c r="DU65" s="66"/>
      <c r="DV65" s="68"/>
      <c r="DW65" s="66"/>
      <c r="DX65" s="69"/>
      <c r="DY65" s="70" t="str">
        <f t="shared" si="2"/>
        <v/>
      </c>
      <c r="DZ65" t="str">
        <f t="shared" si="3"/>
        <v/>
      </c>
    </row>
    <row r="66" spans="2:130" ht="16.149999999999999" customHeight="1">
      <c r="B66" s="72"/>
      <c r="C66" s="60" t="str">
        <f t="shared" si="4"/>
        <v/>
      </c>
      <c r="D66" s="109"/>
      <c r="E66" s="110" t="str">
        <f t="shared" si="5"/>
        <v/>
      </c>
      <c r="F66" s="86"/>
      <c r="G66" s="86"/>
      <c r="H66" s="60" t="str">
        <f t="shared" si="7"/>
        <v/>
      </c>
      <c r="I66" s="61"/>
      <c r="J66" s="88"/>
      <c r="K66" s="63"/>
      <c r="L66" s="62"/>
      <c r="M66" s="64"/>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4"/>
      <c r="AR66" s="65"/>
      <c r="AS66" s="66"/>
      <c r="AT66" s="64"/>
      <c r="AU66" s="65"/>
      <c r="AV66" s="66"/>
      <c r="AW66" s="64"/>
      <c r="AX66" s="65"/>
      <c r="AY66" s="66"/>
      <c r="AZ66" s="64"/>
      <c r="BA66" s="65"/>
      <c r="BB66" s="66"/>
      <c r="BC66" s="64"/>
      <c r="BD66" s="65"/>
      <c r="BE66" s="66"/>
      <c r="BF66" s="64"/>
      <c r="BG66" s="65"/>
      <c r="BH66" s="66"/>
      <c r="BI66" s="64"/>
      <c r="BJ66" s="65"/>
      <c r="BK66" s="66"/>
      <c r="BL66" s="64"/>
      <c r="BM66" s="65"/>
      <c r="BN66" s="66"/>
      <c r="BO66" s="64"/>
      <c r="BP66" s="65"/>
      <c r="BQ66" s="66"/>
      <c r="BR66" s="64"/>
      <c r="BS66" s="65"/>
      <c r="BT66" s="66"/>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8"/>
      <c r="CU66" s="66"/>
      <c r="CV66" s="68"/>
      <c r="CW66" s="66"/>
      <c r="CX66" s="68"/>
      <c r="CY66" s="66"/>
      <c r="CZ66" s="68"/>
      <c r="DA66" s="66"/>
      <c r="DB66" s="68"/>
      <c r="DC66" s="66"/>
      <c r="DD66" s="68"/>
      <c r="DE66" s="66"/>
      <c r="DF66" s="68"/>
      <c r="DG66" s="66"/>
      <c r="DH66" s="68"/>
      <c r="DI66" s="66"/>
      <c r="DJ66" s="68"/>
      <c r="DK66" s="66"/>
      <c r="DL66" s="68"/>
      <c r="DM66" s="66"/>
      <c r="DN66" s="68"/>
      <c r="DO66" s="66"/>
      <c r="DP66" s="68"/>
      <c r="DQ66" s="66"/>
      <c r="DR66" s="68"/>
      <c r="DS66" s="66"/>
      <c r="DT66" s="68"/>
      <c r="DU66" s="66"/>
      <c r="DV66" s="68"/>
      <c r="DW66" s="66"/>
      <c r="DX66" s="69"/>
      <c r="DY66" s="70" t="str">
        <f t="shared" si="2"/>
        <v/>
      </c>
      <c r="DZ66" t="str">
        <f t="shared" si="3"/>
        <v/>
      </c>
    </row>
    <row r="67" spans="2:130" ht="16.149999999999999" customHeight="1">
      <c r="B67" s="72"/>
      <c r="C67" s="60" t="str">
        <f t="shared" si="4"/>
        <v/>
      </c>
      <c r="D67" s="109"/>
      <c r="E67" s="110" t="str">
        <f t="shared" si="5"/>
        <v/>
      </c>
      <c r="F67" s="86"/>
      <c r="G67" s="86"/>
      <c r="H67" s="60" t="str">
        <f t="shared" si="7"/>
        <v/>
      </c>
      <c r="I67" s="61"/>
      <c r="J67" s="88"/>
      <c r="K67" s="63"/>
      <c r="L67" s="62"/>
      <c r="M67" s="64"/>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4"/>
      <c r="AR67" s="65"/>
      <c r="AS67" s="66"/>
      <c r="AT67" s="64"/>
      <c r="AU67" s="65"/>
      <c r="AV67" s="66"/>
      <c r="AW67" s="64"/>
      <c r="AX67" s="65"/>
      <c r="AY67" s="66"/>
      <c r="AZ67" s="64"/>
      <c r="BA67" s="65"/>
      <c r="BB67" s="66"/>
      <c r="BC67" s="64"/>
      <c r="BD67" s="65"/>
      <c r="BE67" s="66"/>
      <c r="BF67" s="64"/>
      <c r="BG67" s="65"/>
      <c r="BH67" s="66"/>
      <c r="BI67" s="64"/>
      <c r="BJ67" s="65"/>
      <c r="BK67" s="66"/>
      <c r="BL67" s="64"/>
      <c r="BM67" s="65"/>
      <c r="BN67" s="66"/>
      <c r="BO67" s="64"/>
      <c r="BP67" s="65"/>
      <c r="BQ67" s="66"/>
      <c r="BR67" s="64"/>
      <c r="BS67" s="65"/>
      <c r="BT67" s="66"/>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8"/>
      <c r="CU67" s="66"/>
      <c r="CV67" s="68"/>
      <c r="CW67" s="66"/>
      <c r="CX67" s="68"/>
      <c r="CY67" s="66"/>
      <c r="CZ67" s="68"/>
      <c r="DA67" s="66"/>
      <c r="DB67" s="68"/>
      <c r="DC67" s="66"/>
      <c r="DD67" s="68"/>
      <c r="DE67" s="66"/>
      <c r="DF67" s="68"/>
      <c r="DG67" s="66"/>
      <c r="DH67" s="68"/>
      <c r="DI67" s="66"/>
      <c r="DJ67" s="68"/>
      <c r="DK67" s="66"/>
      <c r="DL67" s="68"/>
      <c r="DM67" s="66"/>
      <c r="DN67" s="68"/>
      <c r="DO67" s="66"/>
      <c r="DP67" s="68"/>
      <c r="DQ67" s="66"/>
      <c r="DR67" s="68"/>
      <c r="DS67" s="66"/>
      <c r="DT67" s="68"/>
      <c r="DU67" s="66"/>
      <c r="DV67" s="68"/>
      <c r="DW67" s="66"/>
      <c r="DX67" s="69"/>
      <c r="DY67" s="70" t="str">
        <f t="shared" si="2"/>
        <v/>
      </c>
      <c r="DZ67" t="str">
        <f t="shared" si="3"/>
        <v/>
      </c>
    </row>
    <row r="68" spans="2:130" ht="16.149999999999999" customHeight="1">
      <c r="B68" s="72"/>
      <c r="C68" s="60" t="str">
        <f t="shared" si="4"/>
        <v/>
      </c>
      <c r="D68" s="109"/>
      <c r="E68" s="110" t="str">
        <f t="shared" si="5"/>
        <v/>
      </c>
      <c r="F68" s="86"/>
      <c r="G68" s="86"/>
      <c r="H68" s="60" t="str">
        <f t="shared" si="7"/>
        <v/>
      </c>
      <c r="I68" s="61"/>
      <c r="J68" s="88"/>
      <c r="K68" s="63"/>
      <c r="L68" s="62"/>
      <c r="M68" s="64"/>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4"/>
      <c r="AR68" s="65"/>
      <c r="AS68" s="66"/>
      <c r="AT68" s="64"/>
      <c r="AU68" s="65"/>
      <c r="AV68" s="66"/>
      <c r="AW68" s="64"/>
      <c r="AX68" s="65"/>
      <c r="AY68" s="66"/>
      <c r="AZ68" s="64"/>
      <c r="BA68" s="65"/>
      <c r="BB68" s="66"/>
      <c r="BC68" s="64"/>
      <c r="BD68" s="65"/>
      <c r="BE68" s="66"/>
      <c r="BF68" s="64"/>
      <c r="BG68" s="65"/>
      <c r="BH68" s="66"/>
      <c r="BI68" s="64"/>
      <c r="BJ68" s="65"/>
      <c r="BK68" s="66"/>
      <c r="BL68" s="64"/>
      <c r="BM68" s="65"/>
      <c r="BN68" s="66"/>
      <c r="BO68" s="64"/>
      <c r="BP68" s="65"/>
      <c r="BQ68" s="66"/>
      <c r="BR68" s="64"/>
      <c r="BS68" s="65"/>
      <c r="BT68" s="66"/>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8"/>
      <c r="CU68" s="66"/>
      <c r="CV68" s="68"/>
      <c r="CW68" s="66"/>
      <c r="CX68" s="68"/>
      <c r="CY68" s="66"/>
      <c r="CZ68" s="68"/>
      <c r="DA68" s="66"/>
      <c r="DB68" s="68"/>
      <c r="DC68" s="66"/>
      <c r="DD68" s="68"/>
      <c r="DE68" s="66"/>
      <c r="DF68" s="68"/>
      <c r="DG68" s="66"/>
      <c r="DH68" s="68"/>
      <c r="DI68" s="66"/>
      <c r="DJ68" s="68"/>
      <c r="DK68" s="66"/>
      <c r="DL68" s="68"/>
      <c r="DM68" s="66"/>
      <c r="DN68" s="68"/>
      <c r="DO68" s="66"/>
      <c r="DP68" s="68"/>
      <c r="DQ68" s="66"/>
      <c r="DR68" s="68"/>
      <c r="DS68" s="66"/>
      <c r="DT68" s="68"/>
      <c r="DU68" s="66"/>
      <c r="DV68" s="68"/>
      <c r="DW68" s="66"/>
      <c r="DX68" s="69"/>
      <c r="DY68" s="70" t="str">
        <f t="shared" si="2"/>
        <v/>
      </c>
      <c r="DZ68" t="str">
        <f t="shared" si="3"/>
        <v/>
      </c>
    </row>
    <row r="69" spans="2:130" ht="16.149999999999999" customHeight="1">
      <c r="B69" s="72"/>
      <c r="C69" s="60" t="str">
        <f t="shared" si="4"/>
        <v/>
      </c>
      <c r="D69" s="109"/>
      <c r="E69" s="110" t="str">
        <f t="shared" si="5"/>
        <v/>
      </c>
      <c r="F69" s="86"/>
      <c r="G69" s="86"/>
      <c r="H69" s="60" t="str">
        <f t="shared" si="7"/>
        <v/>
      </c>
      <c r="I69" s="61"/>
      <c r="J69" s="88"/>
      <c r="K69" s="63"/>
      <c r="L69" s="62"/>
      <c r="M69" s="64"/>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4"/>
      <c r="AR69" s="65"/>
      <c r="AS69" s="66"/>
      <c r="AT69" s="64"/>
      <c r="AU69" s="65"/>
      <c r="AV69" s="66"/>
      <c r="AW69" s="64"/>
      <c r="AX69" s="65"/>
      <c r="AY69" s="66"/>
      <c r="AZ69" s="64"/>
      <c r="BA69" s="65"/>
      <c r="BB69" s="66"/>
      <c r="BC69" s="64"/>
      <c r="BD69" s="65"/>
      <c r="BE69" s="66"/>
      <c r="BF69" s="64"/>
      <c r="BG69" s="65"/>
      <c r="BH69" s="66"/>
      <c r="BI69" s="64"/>
      <c r="BJ69" s="65"/>
      <c r="BK69" s="66"/>
      <c r="BL69" s="64"/>
      <c r="BM69" s="65"/>
      <c r="BN69" s="66"/>
      <c r="BO69" s="64"/>
      <c r="BP69" s="65"/>
      <c r="BQ69" s="66"/>
      <c r="BR69" s="64"/>
      <c r="BS69" s="65"/>
      <c r="BT69" s="66"/>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8"/>
      <c r="CU69" s="66"/>
      <c r="CV69" s="68"/>
      <c r="CW69" s="66"/>
      <c r="CX69" s="68"/>
      <c r="CY69" s="66"/>
      <c r="CZ69" s="68"/>
      <c r="DA69" s="66"/>
      <c r="DB69" s="68"/>
      <c r="DC69" s="66"/>
      <c r="DD69" s="68"/>
      <c r="DE69" s="66"/>
      <c r="DF69" s="68"/>
      <c r="DG69" s="66"/>
      <c r="DH69" s="68"/>
      <c r="DI69" s="66"/>
      <c r="DJ69" s="68"/>
      <c r="DK69" s="66"/>
      <c r="DL69" s="68"/>
      <c r="DM69" s="66"/>
      <c r="DN69" s="68"/>
      <c r="DO69" s="66"/>
      <c r="DP69" s="68"/>
      <c r="DQ69" s="66"/>
      <c r="DR69" s="68"/>
      <c r="DS69" s="66"/>
      <c r="DT69" s="68"/>
      <c r="DU69" s="66"/>
      <c r="DV69" s="68"/>
      <c r="DW69" s="66"/>
      <c r="DX69" s="69"/>
      <c r="DY69" s="70" t="str">
        <f t="shared" si="2"/>
        <v/>
      </c>
      <c r="DZ69" t="str">
        <f t="shared" si="3"/>
        <v/>
      </c>
    </row>
    <row r="70" spans="2:130" ht="16.149999999999999" customHeight="1">
      <c r="B70" s="72"/>
      <c r="C70" s="60" t="str">
        <f t="shared" si="4"/>
        <v/>
      </c>
      <c r="D70" s="109"/>
      <c r="E70" s="110" t="str">
        <f t="shared" si="5"/>
        <v/>
      </c>
      <c r="F70" s="86"/>
      <c r="G70" s="86"/>
      <c r="H70" s="60" t="str">
        <f t="shared" si="7"/>
        <v/>
      </c>
      <c r="I70" s="61"/>
      <c r="J70" s="88"/>
      <c r="K70" s="63"/>
      <c r="L70" s="62"/>
      <c r="M70" s="64"/>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4"/>
      <c r="AR70" s="65"/>
      <c r="AS70" s="66"/>
      <c r="AT70" s="64"/>
      <c r="AU70" s="65"/>
      <c r="AV70" s="66"/>
      <c r="AW70" s="64"/>
      <c r="AX70" s="65"/>
      <c r="AY70" s="66"/>
      <c r="AZ70" s="64"/>
      <c r="BA70" s="65"/>
      <c r="BB70" s="66"/>
      <c r="BC70" s="64"/>
      <c r="BD70" s="65"/>
      <c r="BE70" s="66"/>
      <c r="BF70" s="64"/>
      <c r="BG70" s="65"/>
      <c r="BH70" s="66"/>
      <c r="BI70" s="64"/>
      <c r="BJ70" s="65"/>
      <c r="BK70" s="66"/>
      <c r="BL70" s="64"/>
      <c r="BM70" s="65"/>
      <c r="BN70" s="66"/>
      <c r="BO70" s="64"/>
      <c r="BP70" s="65"/>
      <c r="BQ70" s="66"/>
      <c r="BR70" s="64"/>
      <c r="BS70" s="65"/>
      <c r="BT70" s="66"/>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8"/>
      <c r="CU70" s="66"/>
      <c r="CV70" s="68"/>
      <c r="CW70" s="66"/>
      <c r="CX70" s="68"/>
      <c r="CY70" s="66"/>
      <c r="CZ70" s="68"/>
      <c r="DA70" s="66"/>
      <c r="DB70" s="68"/>
      <c r="DC70" s="66"/>
      <c r="DD70" s="68"/>
      <c r="DE70" s="66"/>
      <c r="DF70" s="68"/>
      <c r="DG70" s="66"/>
      <c r="DH70" s="68"/>
      <c r="DI70" s="66"/>
      <c r="DJ70" s="68"/>
      <c r="DK70" s="66"/>
      <c r="DL70" s="68"/>
      <c r="DM70" s="66"/>
      <c r="DN70" s="68"/>
      <c r="DO70" s="66"/>
      <c r="DP70" s="68"/>
      <c r="DQ70" s="66"/>
      <c r="DR70" s="68"/>
      <c r="DS70" s="66"/>
      <c r="DT70" s="68"/>
      <c r="DU70" s="66"/>
      <c r="DV70" s="68"/>
      <c r="DW70" s="66"/>
      <c r="DX70" s="69"/>
      <c r="DY70" s="70" t="str">
        <f t="shared" si="2"/>
        <v/>
      </c>
      <c r="DZ70" t="str">
        <f t="shared" si="3"/>
        <v/>
      </c>
    </row>
    <row r="71" spans="2:130" ht="16.149999999999999" customHeight="1">
      <c r="B71" s="72"/>
      <c r="C71" s="60" t="str">
        <f t="shared" si="4"/>
        <v/>
      </c>
      <c r="D71" s="109"/>
      <c r="E71" s="110" t="str">
        <f t="shared" si="5"/>
        <v/>
      </c>
      <c r="F71" s="86"/>
      <c r="G71" s="86"/>
      <c r="H71" s="60" t="str">
        <f t="shared" si="7"/>
        <v/>
      </c>
      <c r="I71" s="61"/>
      <c r="J71" s="88"/>
      <c r="K71" s="63"/>
      <c r="L71" s="62"/>
      <c r="M71" s="64"/>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4"/>
      <c r="AR71" s="65"/>
      <c r="AS71" s="66"/>
      <c r="AT71" s="64"/>
      <c r="AU71" s="65"/>
      <c r="AV71" s="66"/>
      <c r="AW71" s="64"/>
      <c r="AX71" s="65"/>
      <c r="AY71" s="66"/>
      <c r="AZ71" s="64"/>
      <c r="BA71" s="65"/>
      <c r="BB71" s="66"/>
      <c r="BC71" s="64"/>
      <c r="BD71" s="65"/>
      <c r="BE71" s="66"/>
      <c r="BF71" s="64"/>
      <c r="BG71" s="65"/>
      <c r="BH71" s="66"/>
      <c r="BI71" s="64"/>
      <c r="BJ71" s="65"/>
      <c r="BK71" s="66"/>
      <c r="BL71" s="64"/>
      <c r="BM71" s="65"/>
      <c r="BN71" s="66"/>
      <c r="BO71" s="64"/>
      <c r="BP71" s="65"/>
      <c r="BQ71" s="66"/>
      <c r="BR71" s="64"/>
      <c r="BS71" s="65"/>
      <c r="BT71" s="66"/>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8"/>
      <c r="CU71" s="66"/>
      <c r="CV71" s="68"/>
      <c r="CW71" s="66"/>
      <c r="CX71" s="68"/>
      <c r="CY71" s="66"/>
      <c r="CZ71" s="68"/>
      <c r="DA71" s="66"/>
      <c r="DB71" s="68"/>
      <c r="DC71" s="66"/>
      <c r="DD71" s="68"/>
      <c r="DE71" s="66"/>
      <c r="DF71" s="68"/>
      <c r="DG71" s="66"/>
      <c r="DH71" s="68"/>
      <c r="DI71" s="66"/>
      <c r="DJ71" s="68"/>
      <c r="DK71" s="66"/>
      <c r="DL71" s="68"/>
      <c r="DM71" s="66"/>
      <c r="DN71" s="68"/>
      <c r="DO71" s="66"/>
      <c r="DP71" s="68"/>
      <c r="DQ71" s="66"/>
      <c r="DR71" s="68"/>
      <c r="DS71" s="66"/>
      <c r="DT71" s="68"/>
      <c r="DU71" s="66"/>
      <c r="DV71" s="68"/>
      <c r="DW71" s="66"/>
      <c r="DX71" s="69"/>
      <c r="DY71" s="70" t="str">
        <f t="shared" si="2"/>
        <v/>
      </c>
      <c r="DZ71" t="str">
        <f t="shared" si="3"/>
        <v/>
      </c>
    </row>
    <row r="72" spans="2:130" ht="16.149999999999999" customHeight="1">
      <c r="B72" s="72"/>
      <c r="C72" s="60" t="str">
        <f t="shared" si="4"/>
        <v/>
      </c>
      <c r="D72" s="109"/>
      <c r="E72" s="110" t="str">
        <f t="shared" si="5"/>
        <v/>
      </c>
      <c r="F72" s="86"/>
      <c r="G72" s="86"/>
      <c r="H72" s="60" t="str">
        <f t="shared" si="7"/>
        <v/>
      </c>
      <c r="I72" s="61"/>
      <c r="J72" s="88"/>
      <c r="K72" s="63"/>
      <c r="L72" s="62"/>
      <c r="M72" s="64"/>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4"/>
      <c r="AR72" s="65"/>
      <c r="AS72" s="66"/>
      <c r="AT72" s="64"/>
      <c r="AU72" s="65"/>
      <c r="AV72" s="66"/>
      <c r="AW72" s="64"/>
      <c r="AX72" s="65"/>
      <c r="AY72" s="66"/>
      <c r="AZ72" s="64"/>
      <c r="BA72" s="65"/>
      <c r="BB72" s="66"/>
      <c r="BC72" s="64"/>
      <c r="BD72" s="65"/>
      <c r="BE72" s="66"/>
      <c r="BF72" s="64"/>
      <c r="BG72" s="65"/>
      <c r="BH72" s="66"/>
      <c r="BI72" s="64"/>
      <c r="BJ72" s="65"/>
      <c r="BK72" s="66"/>
      <c r="BL72" s="64"/>
      <c r="BM72" s="65"/>
      <c r="BN72" s="66"/>
      <c r="BO72" s="64"/>
      <c r="BP72" s="65"/>
      <c r="BQ72" s="66"/>
      <c r="BR72" s="64"/>
      <c r="BS72" s="65"/>
      <c r="BT72" s="66"/>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8"/>
      <c r="CU72" s="66"/>
      <c r="CV72" s="68"/>
      <c r="CW72" s="66"/>
      <c r="CX72" s="68"/>
      <c r="CY72" s="66"/>
      <c r="CZ72" s="68"/>
      <c r="DA72" s="66"/>
      <c r="DB72" s="68"/>
      <c r="DC72" s="66"/>
      <c r="DD72" s="68"/>
      <c r="DE72" s="66"/>
      <c r="DF72" s="68"/>
      <c r="DG72" s="66"/>
      <c r="DH72" s="68"/>
      <c r="DI72" s="66"/>
      <c r="DJ72" s="68"/>
      <c r="DK72" s="66"/>
      <c r="DL72" s="68"/>
      <c r="DM72" s="66"/>
      <c r="DN72" s="68"/>
      <c r="DO72" s="66"/>
      <c r="DP72" s="68"/>
      <c r="DQ72" s="66"/>
      <c r="DR72" s="68"/>
      <c r="DS72" s="66"/>
      <c r="DT72" s="68"/>
      <c r="DU72" s="66"/>
      <c r="DV72" s="68"/>
      <c r="DW72" s="66"/>
      <c r="DX72" s="69"/>
      <c r="DY72" s="70" t="str">
        <f t="shared" ref="DY72:DY135" si="8">IF(OR(D73&lt;&gt;"",AND(B73="",I73="")),DZ72,0)</f>
        <v/>
      </c>
      <c r="DZ72" t="str">
        <f t="shared" si="3"/>
        <v/>
      </c>
    </row>
    <row r="73" spans="2:130" ht="16.149999999999999" customHeight="1">
      <c r="B73" s="72"/>
      <c r="C73" s="60" t="str">
        <f t="shared" si="4"/>
        <v/>
      </c>
      <c r="D73" s="109"/>
      <c r="E73" s="110" t="str">
        <f t="shared" si="5"/>
        <v/>
      </c>
      <c r="F73" s="86"/>
      <c r="G73" s="86"/>
      <c r="H73" s="60" t="str">
        <f t="shared" si="7"/>
        <v/>
      </c>
      <c r="I73" s="61"/>
      <c r="J73" s="88"/>
      <c r="K73" s="63"/>
      <c r="L73" s="62"/>
      <c r="M73" s="64"/>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4"/>
      <c r="AR73" s="65"/>
      <c r="AS73" s="66"/>
      <c r="AT73" s="64"/>
      <c r="AU73" s="65"/>
      <c r="AV73" s="66"/>
      <c r="AW73" s="64"/>
      <c r="AX73" s="65"/>
      <c r="AY73" s="66"/>
      <c r="AZ73" s="64"/>
      <c r="BA73" s="65"/>
      <c r="BB73" s="66"/>
      <c r="BC73" s="64"/>
      <c r="BD73" s="65"/>
      <c r="BE73" s="66"/>
      <c r="BF73" s="64"/>
      <c r="BG73" s="65"/>
      <c r="BH73" s="66"/>
      <c r="BI73" s="64"/>
      <c r="BJ73" s="65"/>
      <c r="BK73" s="66"/>
      <c r="BL73" s="64"/>
      <c r="BM73" s="65"/>
      <c r="BN73" s="66"/>
      <c r="BO73" s="64"/>
      <c r="BP73" s="65"/>
      <c r="BQ73" s="66"/>
      <c r="BR73" s="64"/>
      <c r="BS73" s="65"/>
      <c r="BT73" s="66"/>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8"/>
      <c r="CU73" s="66"/>
      <c r="CV73" s="68"/>
      <c r="CW73" s="66"/>
      <c r="CX73" s="68"/>
      <c r="CY73" s="66"/>
      <c r="CZ73" s="68"/>
      <c r="DA73" s="66"/>
      <c r="DB73" s="68"/>
      <c r="DC73" s="66"/>
      <c r="DD73" s="68"/>
      <c r="DE73" s="66"/>
      <c r="DF73" s="68"/>
      <c r="DG73" s="66"/>
      <c r="DH73" s="68"/>
      <c r="DI73" s="66"/>
      <c r="DJ73" s="68"/>
      <c r="DK73" s="66"/>
      <c r="DL73" s="68"/>
      <c r="DM73" s="66"/>
      <c r="DN73" s="68"/>
      <c r="DO73" s="66"/>
      <c r="DP73" s="68"/>
      <c r="DQ73" s="66"/>
      <c r="DR73" s="68"/>
      <c r="DS73" s="66"/>
      <c r="DT73" s="68"/>
      <c r="DU73" s="66"/>
      <c r="DV73" s="68"/>
      <c r="DW73" s="66"/>
      <c r="DX73" s="69"/>
      <c r="DY73" s="70" t="str">
        <f t="shared" si="8"/>
        <v/>
      </c>
      <c r="DZ73" t="str">
        <f t="shared" ref="DZ73:DZ136" si="9">IF(AND(B73="",D73=""),IF(I73&lt;&gt;"",SUM(M73:AP73)-DX73-(AR73+AU73+AX73+BA73+BD73+BG73+BJ73+BM73+BP73+BS73)-SUM(BU73:CS73)-(CU73+CW73+CY73+DA73+DC73+DE73+DG73+DI73+DK73+DM73+DO73+DQ73+DS73+DU73+DW73)+DZ72,""),SUM(M73:AP73)-DX73-(AR73+AU73+AX73+BA73+BD73+BG73+BJ73+BM73+BP73+BS73)-SUM(BU73:CS73)-(CU73+CW73+CY73+DA73+DC73+DE73+DG73+DI73+DK73+DM73+DO73+DQ73+DS73+DU73+DW73))</f>
        <v/>
      </c>
    </row>
    <row r="74" spans="2:130" ht="16.149999999999999" customHeight="1">
      <c r="B74" s="72"/>
      <c r="C74" s="60" t="str">
        <f t="shared" si="4"/>
        <v/>
      </c>
      <c r="D74" s="109"/>
      <c r="E74" s="110" t="str">
        <f t="shared" si="5"/>
        <v/>
      </c>
      <c r="F74" s="86"/>
      <c r="G74" s="86"/>
      <c r="H74" s="60" t="str">
        <f t="shared" si="7"/>
        <v/>
      </c>
      <c r="I74" s="61"/>
      <c r="J74" s="88"/>
      <c r="K74" s="63"/>
      <c r="L74" s="62"/>
      <c r="M74" s="64"/>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4"/>
      <c r="AR74" s="65"/>
      <c r="AS74" s="66"/>
      <c r="AT74" s="64"/>
      <c r="AU74" s="65"/>
      <c r="AV74" s="66"/>
      <c r="AW74" s="64"/>
      <c r="AX74" s="65"/>
      <c r="AY74" s="66"/>
      <c r="AZ74" s="64"/>
      <c r="BA74" s="65"/>
      <c r="BB74" s="66"/>
      <c r="BC74" s="64"/>
      <c r="BD74" s="65"/>
      <c r="BE74" s="66"/>
      <c r="BF74" s="64"/>
      <c r="BG74" s="65"/>
      <c r="BH74" s="66"/>
      <c r="BI74" s="64"/>
      <c r="BJ74" s="65"/>
      <c r="BK74" s="66"/>
      <c r="BL74" s="64"/>
      <c r="BM74" s="65"/>
      <c r="BN74" s="66"/>
      <c r="BO74" s="64"/>
      <c r="BP74" s="65"/>
      <c r="BQ74" s="66"/>
      <c r="BR74" s="64"/>
      <c r="BS74" s="65"/>
      <c r="BT74" s="66"/>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8"/>
      <c r="CU74" s="66"/>
      <c r="CV74" s="68"/>
      <c r="CW74" s="66"/>
      <c r="CX74" s="68"/>
      <c r="CY74" s="66"/>
      <c r="CZ74" s="68"/>
      <c r="DA74" s="66"/>
      <c r="DB74" s="68"/>
      <c r="DC74" s="66"/>
      <c r="DD74" s="68"/>
      <c r="DE74" s="66"/>
      <c r="DF74" s="68"/>
      <c r="DG74" s="66"/>
      <c r="DH74" s="68"/>
      <c r="DI74" s="66"/>
      <c r="DJ74" s="68"/>
      <c r="DK74" s="66"/>
      <c r="DL74" s="68"/>
      <c r="DM74" s="66"/>
      <c r="DN74" s="68"/>
      <c r="DO74" s="66"/>
      <c r="DP74" s="68"/>
      <c r="DQ74" s="66"/>
      <c r="DR74" s="68"/>
      <c r="DS74" s="66"/>
      <c r="DT74" s="68"/>
      <c r="DU74" s="66"/>
      <c r="DV74" s="68"/>
      <c r="DW74" s="66"/>
      <c r="DX74" s="69"/>
      <c r="DY74" s="70" t="str">
        <f t="shared" si="8"/>
        <v/>
      </c>
      <c r="DZ74" t="str">
        <f t="shared" si="9"/>
        <v/>
      </c>
    </row>
    <row r="75" spans="2:130" ht="16.149999999999999" customHeight="1">
      <c r="B75" s="72"/>
      <c r="C75" s="60" t="str">
        <f t="shared" si="4"/>
        <v/>
      </c>
      <c r="D75" s="109"/>
      <c r="E75" s="110" t="str">
        <f t="shared" si="5"/>
        <v/>
      </c>
      <c r="F75" s="86"/>
      <c r="G75" s="86"/>
      <c r="H75" s="60" t="str">
        <f t="shared" si="7"/>
        <v/>
      </c>
      <c r="I75" s="61"/>
      <c r="J75" s="88"/>
      <c r="K75" s="63"/>
      <c r="L75" s="62"/>
      <c r="M75" s="64"/>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4"/>
      <c r="AR75" s="65"/>
      <c r="AS75" s="66"/>
      <c r="AT75" s="64"/>
      <c r="AU75" s="65"/>
      <c r="AV75" s="66"/>
      <c r="AW75" s="64"/>
      <c r="AX75" s="65"/>
      <c r="AY75" s="66"/>
      <c r="AZ75" s="64"/>
      <c r="BA75" s="65"/>
      <c r="BB75" s="66"/>
      <c r="BC75" s="64"/>
      <c r="BD75" s="65"/>
      <c r="BE75" s="66"/>
      <c r="BF75" s="64"/>
      <c r="BG75" s="65"/>
      <c r="BH75" s="66"/>
      <c r="BI75" s="64"/>
      <c r="BJ75" s="65"/>
      <c r="BK75" s="66"/>
      <c r="BL75" s="64"/>
      <c r="BM75" s="65"/>
      <c r="BN75" s="66"/>
      <c r="BO75" s="64"/>
      <c r="BP75" s="65"/>
      <c r="BQ75" s="66"/>
      <c r="BR75" s="64"/>
      <c r="BS75" s="65"/>
      <c r="BT75" s="66"/>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8"/>
      <c r="CU75" s="66"/>
      <c r="CV75" s="68"/>
      <c r="CW75" s="66"/>
      <c r="CX75" s="68"/>
      <c r="CY75" s="66"/>
      <c r="CZ75" s="68"/>
      <c r="DA75" s="66"/>
      <c r="DB75" s="68"/>
      <c r="DC75" s="66"/>
      <c r="DD75" s="68"/>
      <c r="DE75" s="66"/>
      <c r="DF75" s="68"/>
      <c r="DG75" s="66"/>
      <c r="DH75" s="68"/>
      <c r="DI75" s="66"/>
      <c r="DJ75" s="68"/>
      <c r="DK75" s="66"/>
      <c r="DL75" s="68"/>
      <c r="DM75" s="66"/>
      <c r="DN75" s="68"/>
      <c r="DO75" s="66"/>
      <c r="DP75" s="68"/>
      <c r="DQ75" s="66"/>
      <c r="DR75" s="68"/>
      <c r="DS75" s="66"/>
      <c r="DT75" s="68"/>
      <c r="DU75" s="66"/>
      <c r="DV75" s="68"/>
      <c r="DW75" s="66"/>
      <c r="DX75" s="69"/>
      <c r="DY75" s="70" t="str">
        <f t="shared" si="8"/>
        <v/>
      </c>
      <c r="DZ75" t="str">
        <f t="shared" si="9"/>
        <v/>
      </c>
    </row>
    <row r="76" spans="2:130" ht="16.149999999999999" customHeight="1">
      <c r="B76" s="72"/>
      <c r="C76" s="60" t="str">
        <f t="shared" si="4"/>
        <v/>
      </c>
      <c r="D76" s="109"/>
      <c r="E76" s="110" t="str">
        <f t="shared" si="5"/>
        <v/>
      </c>
      <c r="F76" s="86"/>
      <c r="G76" s="86"/>
      <c r="H76" s="60" t="str">
        <f t="shared" si="7"/>
        <v/>
      </c>
      <c r="I76" s="61"/>
      <c r="J76" s="88"/>
      <c r="K76" s="63"/>
      <c r="L76" s="62"/>
      <c r="M76" s="64"/>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4"/>
      <c r="AR76" s="65"/>
      <c r="AS76" s="66"/>
      <c r="AT76" s="64"/>
      <c r="AU76" s="65"/>
      <c r="AV76" s="66"/>
      <c r="AW76" s="64"/>
      <c r="AX76" s="65"/>
      <c r="AY76" s="66"/>
      <c r="AZ76" s="64"/>
      <c r="BA76" s="65"/>
      <c r="BB76" s="66"/>
      <c r="BC76" s="64"/>
      <c r="BD76" s="65"/>
      <c r="BE76" s="66"/>
      <c r="BF76" s="64"/>
      <c r="BG76" s="65"/>
      <c r="BH76" s="66"/>
      <c r="BI76" s="64"/>
      <c r="BJ76" s="65"/>
      <c r="BK76" s="66"/>
      <c r="BL76" s="64"/>
      <c r="BM76" s="65"/>
      <c r="BN76" s="66"/>
      <c r="BO76" s="64"/>
      <c r="BP76" s="65"/>
      <c r="BQ76" s="66"/>
      <c r="BR76" s="64"/>
      <c r="BS76" s="65"/>
      <c r="BT76" s="66"/>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8"/>
      <c r="CU76" s="66"/>
      <c r="CV76" s="68"/>
      <c r="CW76" s="66"/>
      <c r="CX76" s="68"/>
      <c r="CY76" s="66"/>
      <c r="CZ76" s="68"/>
      <c r="DA76" s="66"/>
      <c r="DB76" s="68"/>
      <c r="DC76" s="66"/>
      <c r="DD76" s="68"/>
      <c r="DE76" s="66"/>
      <c r="DF76" s="68"/>
      <c r="DG76" s="66"/>
      <c r="DH76" s="68"/>
      <c r="DI76" s="66"/>
      <c r="DJ76" s="68"/>
      <c r="DK76" s="66"/>
      <c r="DL76" s="68"/>
      <c r="DM76" s="66"/>
      <c r="DN76" s="68"/>
      <c r="DO76" s="66"/>
      <c r="DP76" s="68"/>
      <c r="DQ76" s="66"/>
      <c r="DR76" s="68"/>
      <c r="DS76" s="66"/>
      <c r="DT76" s="68"/>
      <c r="DU76" s="66"/>
      <c r="DV76" s="68"/>
      <c r="DW76" s="66"/>
      <c r="DX76" s="69"/>
      <c r="DY76" s="70" t="str">
        <f t="shared" si="8"/>
        <v/>
      </c>
      <c r="DZ76" t="str">
        <f t="shared" si="9"/>
        <v/>
      </c>
    </row>
    <row r="77" spans="2:130" ht="16.149999999999999" customHeight="1">
      <c r="B77" s="72"/>
      <c r="C77" s="60" t="str">
        <f t="shared" si="4"/>
        <v/>
      </c>
      <c r="D77" s="109"/>
      <c r="E77" s="110" t="str">
        <f t="shared" si="5"/>
        <v/>
      </c>
      <c r="F77" s="86"/>
      <c r="G77" s="86"/>
      <c r="H77" s="60" t="str">
        <f t="shared" si="7"/>
        <v/>
      </c>
      <c r="I77" s="61"/>
      <c r="J77" s="88"/>
      <c r="K77" s="63"/>
      <c r="L77" s="62"/>
      <c r="M77" s="64"/>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4"/>
      <c r="AR77" s="65"/>
      <c r="AS77" s="66"/>
      <c r="AT77" s="64"/>
      <c r="AU77" s="65"/>
      <c r="AV77" s="66"/>
      <c r="AW77" s="64"/>
      <c r="AX77" s="65"/>
      <c r="AY77" s="66"/>
      <c r="AZ77" s="64"/>
      <c r="BA77" s="65"/>
      <c r="BB77" s="66"/>
      <c r="BC77" s="64"/>
      <c r="BD77" s="65"/>
      <c r="BE77" s="66"/>
      <c r="BF77" s="64"/>
      <c r="BG77" s="65"/>
      <c r="BH77" s="66"/>
      <c r="BI77" s="64"/>
      <c r="BJ77" s="65"/>
      <c r="BK77" s="66"/>
      <c r="BL77" s="64"/>
      <c r="BM77" s="65"/>
      <c r="BN77" s="66"/>
      <c r="BO77" s="64"/>
      <c r="BP77" s="65"/>
      <c r="BQ77" s="66"/>
      <c r="BR77" s="64"/>
      <c r="BS77" s="65"/>
      <c r="BT77" s="66"/>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8"/>
      <c r="CU77" s="66"/>
      <c r="CV77" s="68"/>
      <c r="CW77" s="66"/>
      <c r="CX77" s="68"/>
      <c r="CY77" s="66"/>
      <c r="CZ77" s="68"/>
      <c r="DA77" s="66"/>
      <c r="DB77" s="68"/>
      <c r="DC77" s="66"/>
      <c r="DD77" s="68"/>
      <c r="DE77" s="66"/>
      <c r="DF77" s="68"/>
      <c r="DG77" s="66"/>
      <c r="DH77" s="68"/>
      <c r="DI77" s="66"/>
      <c r="DJ77" s="68"/>
      <c r="DK77" s="66"/>
      <c r="DL77" s="68"/>
      <c r="DM77" s="66"/>
      <c r="DN77" s="68"/>
      <c r="DO77" s="66"/>
      <c r="DP77" s="68"/>
      <c r="DQ77" s="66"/>
      <c r="DR77" s="68"/>
      <c r="DS77" s="66"/>
      <c r="DT77" s="68"/>
      <c r="DU77" s="66"/>
      <c r="DV77" s="68"/>
      <c r="DW77" s="66"/>
      <c r="DX77" s="69"/>
      <c r="DY77" s="70" t="str">
        <f t="shared" si="8"/>
        <v/>
      </c>
      <c r="DZ77" t="str">
        <f t="shared" si="9"/>
        <v/>
      </c>
    </row>
    <row r="78" spans="2:130" ht="16.149999999999999" customHeight="1">
      <c r="B78" s="72"/>
      <c r="C78" s="60" t="str">
        <f t="shared" si="4"/>
        <v/>
      </c>
      <c r="D78" s="109"/>
      <c r="E78" s="110" t="str">
        <f t="shared" si="5"/>
        <v/>
      </c>
      <c r="F78" s="86"/>
      <c r="G78" s="86"/>
      <c r="H78" s="60" t="str">
        <f t="shared" si="7"/>
        <v/>
      </c>
      <c r="I78" s="61"/>
      <c r="J78" s="88"/>
      <c r="K78" s="63"/>
      <c r="L78" s="62"/>
      <c r="M78" s="64"/>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4"/>
      <c r="AR78" s="65"/>
      <c r="AS78" s="66"/>
      <c r="AT78" s="64"/>
      <c r="AU78" s="65"/>
      <c r="AV78" s="66"/>
      <c r="AW78" s="64"/>
      <c r="AX78" s="65"/>
      <c r="AY78" s="66"/>
      <c r="AZ78" s="64"/>
      <c r="BA78" s="65"/>
      <c r="BB78" s="66"/>
      <c r="BC78" s="64"/>
      <c r="BD78" s="65"/>
      <c r="BE78" s="66"/>
      <c r="BF78" s="64"/>
      <c r="BG78" s="65"/>
      <c r="BH78" s="66"/>
      <c r="BI78" s="64"/>
      <c r="BJ78" s="65"/>
      <c r="BK78" s="66"/>
      <c r="BL78" s="64"/>
      <c r="BM78" s="65"/>
      <c r="BN78" s="66"/>
      <c r="BO78" s="64"/>
      <c r="BP78" s="65"/>
      <c r="BQ78" s="66"/>
      <c r="BR78" s="64"/>
      <c r="BS78" s="65"/>
      <c r="BT78" s="66"/>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8"/>
      <c r="CU78" s="66"/>
      <c r="CV78" s="68"/>
      <c r="CW78" s="66"/>
      <c r="CX78" s="68"/>
      <c r="CY78" s="66"/>
      <c r="CZ78" s="68"/>
      <c r="DA78" s="66"/>
      <c r="DB78" s="68"/>
      <c r="DC78" s="66"/>
      <c r="DD78" s="68"/>
      <c r="DE78" s="66"/>
      <c r="DF78" s="68"/>
      <c r="DG78" s="66"/>
      <c r="DH78" s="68"/>
      <c r="DI78" s="66"/>
      <c r="DJ78" s="68"/>
      <c r="DK78" s="66"/>
      <c r="DL78" s="68"/>
      <c r="DM78" s="66"/>
      <c r="DN78" s="68"/>
      <c r="DO78" s="66"/>
      <c r="DP78" s="68"/>
      <c r="DQ78" s="66"/>
      <c r="DR78" s="68"/>
      <c r="DS78" s="66"/>
      <c r="DT78" s="68"/>
      <c r="DU78" s="66"/>
      <c r="DV78" s="68"/>
      <c r="DW78" s="66"/>
      <c r="DX78" s="69"/>
      <c r="DY78" s="70" t="str">
        <f t="shared" si="8"/>
        <v/>
      </c>
      <c r="DZ78" t="str">
        <f t="shared" si="9"/>
        <v/>
      </c>
    </row>
    <row r="79" spans="2:130" ht="16.149999999999999" customHeight="1">
      <c r="B79" s="72"/>
      <c r="C79" s="60" t="str">
        <f t="shared" si="4"/>
        <v/>
      </c>
      <c r="D79" s="109"/>
      <c r="E79" s="110" t="str">
        <f t="shared" si="5"/>
        <v/>
      </c>
      <c r="F79" s="86"/>
      <c r="G79" s="86"/>
      <c r="H79" s="60" t="str">
        <f t="shared" si="7"/>
        <v/>
      </c>
      <c r="I79" s="61"/>
      <c r="J79" s="88"/>
      <c r="K79" s="63"/>
      <c r="L79" s="62"/>
      <c r="M79" s="64"/>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4"/>
      <c r="AR79" s="65"/>
      <c r="AS79" s="66"/>
      <c r="AT79" s="64"/>
      <c r="AU79" s="65"/>
      <c r="AV79" s="66"/>
      <c r="AW79" s="64"/>
      <c r="AX79" s="65"/>
      <c r="AY79" s="66"/>
      <c r="AZ79" s="64"/>
      <c r="BA79" s="65"/>
      <c r="BB79" s="66"/>
      <c r="BC79" s="64"/>
      <c r="BD79" s="65"/>
      <c r="BE79" s="66"/>
      <c r="BF79" s="64"/>
      <c r="BG79" s="65"/>
      <c r="BH79" s="66"/>
      <c r="BI79" s="64"/>
      <c r="BJ79" s="65"/>
      <c r="BK79" s="66"/>
      <c r="BL79" s="64"/>
      <c r="BM79" s="65"/>
      <c r="BN79" s="66"/>
      <c r="BO79" s="64"/>
      <c r="BP79" s="65"/>
      <c r="BQ79" s="66"/>
      <c r="BR79" s="64"/>
      <c r="BS79" s="65"/>
      <c r="BT79" s="66"/>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8"/>
      <c r="CU79" s="66"/>
      <c r="CV79" s="68"/>
      <c r="CW79" s="66"/>
      <c r="CX79" s="68"/>
      <c r="CY79" s="66"/>
      <c r="CZ79" s="68"/>
      <c r="DA79" s="66"/>
      <c r="DB79" s="68"/>
      <c r="DC79" s="66"/>
      <c r="DD79" s="68"/>
      <c r="DE79" s="66"/>
      <c r="DF79" s="68"/>
      <c r="DG79" s="66"/>
      <c r="DH79" s="68"/>
      <c r="DI79" s="66"/>
      <c r="DJ79" s="68"/>
      <c r="DK79" s="66"/>
      <c r="DL79" s="68"/>
      <c r="DM79" s="66"/>
      <c r="DN79" s="68"/>
      <c r="DO79" s="66"/>
      <c r="DP79" s="68"/>
      <c r="DQ79" s="66"/>
      <c r="DR79" s="68"/>
      <c r="DS79" s="66"/>
      <c r="DT79" s="68"/>
      <c r="DU79" s="66"/>
      <c r="DV79" s="68"/>
      <c r="DW79" s="66"/>
      <c r="DX79" s="69"/>
      <c r="DY79" s="70" t="str">
        <f t="shared" si="8"/>
        <v/>
      </c>
      <c r="DZ79" t="str">
        <f t="shared" si="9"/>
        <v/>
      </c>
    </row>
    <row r="80" spans="2:130" ht="16.149999999999999" customHeight="1">
      <c r="B80" s="72"/>
      <c r="C80" s="60" t="str">
        <f t="shared" si="4"/>
        <v/>
      </c>
      <c r="D80" s="109"/>
      <c r="E80" s="110" t="str">
        <f t="shared" si="5"/>
        <v/>
      </c>
      <c r="F80" s="86"/>
      <c r="G80" s="86"/>
      <c r="H80" s="60" t="str">
        <f t="shared" si="7"/>
        <v/>
      </c>
      <c r="I80" s="61"/>
      <c r="J80" s="88"/>
      <c r="K80" s="63"/>
      <c r="L80" s="62"/>
      <c r="M80" s="64"/>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4"/>
      <c r="AR80" s="65"/>
      <c r="AS80" s="66"/>
      <c r="AT80" s="64"/>
      <c r="AU80" s="65"/>
      <c r="AV80" s="66"/>
      <c r="AW80" s="64"/>
      <c r="AX80" s="65"/>
      <c r="AY80" s="66"/>
      <c r="AZ80" s="64"/>
      <c r="BA80" s="65"/>
      <c r="BB80" s="66"/>
      <c r="BC80" s="64"/>
      <c r="BD80" s="65"/>
      <c r="BE80" s="66"/>
      <c r="BF80" s="64"/>
      <c r="BG80" s="65"/>
      <c r="BH80" s="66"/>
      <c r="BI80" s="64"/>
      <c r="BJ80" s="65"/>
      <c r="BK80" s="66"/>
      <c r="BL80" s="64"/>
      <c r="BM80" s="65"/>
      <c r="BN80" s="66"/>
      <c r="BO80" s="64"/>
      <c r="BP80" s="65"/>
      <c r="BQ80" s="66"/>
      <c r="BR80" s="64"/>
      <c r="BS80" s="65"/>
      <c r="BT80" s="66"/>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8"/>
      <c r="CU80" s="66"/>
      <c r="CV80" s="68"/>
      <c r="CW80" s="66"/>
      <c r="CX80" s="68"/>
      <c r="CY80" s="66"/>
      <c r="CZ80" s="68"/>
      <c r="DA80" s="66"/>
      <c r="DB80" s="68"/>
      <c r="DC80" s="66"/>
      <c r="DD80" s="68"/>
      <c r="DE80" s="66"/>
      <c r="DF80" s="68"/>
      <c r="DG80" s="66"/>
      <c r="DH80" s="68"/>
      <c r="DI80" s="66"/>
      <c r="DJ80" s="68"/>
      <c r="DK80" s="66"/>
      <c r="DL80" s="68"/>
      <c r="DM80" s="66"/>
      <c r="DN80" s="68"/>
      <c r="DO80" s="66"/>
      <c r="DP80" s="68"/>
      <c r="DQ80" s="66"/>
      <c r="DR80" s="68"/>
      <c r="DS80" s="66"/>
      <c r="DT80" s="68"/>
      <c r="DU80" s="66"/>
      <c r="DV80" s="68"/>
      <c r="DW80" s="66"/>
      <c r="DX80" s="69"/>
      <c r="DY80" s="70" t="str">
        <f t="shared" si="8"/>
        <v/>
      </c>
      <c r="DZ80" t="str">
        <f t="shared" si="9"/>
        <v/>
      </c>
    </row>
    <row r="81" spans="2:130" ht="16.149999999999999" customHeight="1">
      <c r="B81" s="72"/>
      <c r="C81" s="60" t="str">
        <f t="shared" si="4"/>
        <v/>
      </c>
      <c r="D81" s="109"/>
      <c r="E81" s="110" t="str">
        <f t="shared" si="5"/>
        <v/>
      </c>
      <c r="F81" s="86"/>
      <c r="G81" s="86"/>
      <c r="H81" s="60" t="str">
        <f t="shared" si="7"/>
        <v/>
      </c>
      <c r="I81" s="61"/>
      <c r="J81" s="88"/>
      <c r="K81" s="63"/>
      <c r="L81" s="62"/>
      <c r="M81" s="64"/>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4"/>
      <c r="AR81" s="65"/>
      <c r="AS81" s="66"/>
      <c r="AT81" s="64"/>
      <c r="AU81" s="65"/>
      <c r="AV81" s="66"/>
      <c r="AW81" s="64"/>
      <c r="AX81" s="65"/>
      <c r="AY81" s="66"/>
      <c r="AZ81" s="64"/>
      <c r="BA81" s="65"/>
      <c r="BB81" s="66"/>
      <c r="BC81" s="64"/>
      <c r="BD81" s="65"/>
      <c r="BE81" s="66"/>
      <c r="BF81" s="64"/>
      <c r="BG81" s="65"/>
      <c r="BH81" s="66"/>
      <c r="BI81" s="64"/>
      <c r="BJ81" s="65"/>
      <c r="BK81" s="66"/>
      <c r="BL81" s="64"/>
      <c r="BM81" s="65"/>
      <c r="BN81" s="66"/>
      <c r="BO81" s="64"/>
      <c r="BP81" s="65"/>
      <c r="BQ81" s="66"/>
      <c r="BR81" s="64"/>
      <c r="BS81" s="65"/>
      <c r="BT81" s="66"/>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8"/>
      <c r="CU81" s="66"/>
      <c r="CV81" s="68"/>
      <c r="CW81" s="66"/>
      <c r="CX81" s="68"/>
      <c r="CY81" s="66"/>
      <c r="CZ81" s="68"/>
      <c r="DA81" s="66"/>
      <c r="DB81" s="68"/>
      <c r="DC81" s="66"/>
      <c r="DD81" s="68"/>
      <c r="DE81" s="66"/>
      <c r="DF81" s="68"/>
      <c r="DG81" s="66"/>
      <c r="DH81" s="68"/>
      <c r="DI81" s="66"/>
      <c r="DJ81" s="68"/>
      <c r="DK81" s="66"/>
      <c r="DL81" s="68"/>
      <c r="DM81" s="66"/>
      <c r="DN81" s="68"/>
      <c r="DO81" s="66"/>
      <c r="DP81" s="68"/>
      <c r="DQ81" s="66"/>
      <c r="DR81" s="68"/>
      <c r="DS81" s="66"/>
      <c r="DT81" s="68"/>
      <c r="DU81" s="66"/>
      <c r="DV81" s="68"/>
      <c r="DW81" s="66"/>
      <c r="DX81" s="69"/>
      <c r="DY81" s="70" t="str">
        <f t="shared" si="8"/>
        <v/>
      </c>
      <c r="DZ81" t="str">
        <f t="shared" si="9"/>
        <v/>
      </c>
    </row>
    <row r="82" spans="2:130" ht="16.149999999999999" customHeight="1">
      <c r="B82" s="72"/>
      <c r="C82" s="60" t="str">
        <f t="shared" si="4"/>
        <v/>
      </c>
      <c r="D82" s="109"/>
      <c r="E82" s="110" t="str">
        <f t="shared" si="5"/>
        <v/>
      </c>
      <c r="F82" s="86"/>
      <c r="G82" s="86"/>
      <c r="H82" s="60" t="str">
        <f t="shared" si="7"/>
        <v/>
      </c>
      <c r="I82" s="61"/>
      <c r="J82" s="88"/>
      <c r="K82" s="63"/>
      <c r="L82" s="62"/>
      <c r="M82" s="64"/>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4"/>
      <c r="AR82" s="65"/>
      <c r="AS82" s="66"/>
      <c r="AT82" s="64"/>
      <c r="AU82" s="65"/>
      <c r="AV82" s="66"/>
      <c r="AW82" s="64"/>
      <c r="AX82" s="65"/>
      <c r="AY82" s="66"/>
      <c r="AZ82" s="64"/>
      <c r="BA82" s="65"/>
      <c r="BB82" s="66"/>
      <c r="BC82" s="64"/>
      <c r="BD82" s="65"/>
      <c r="BE82" s="66"/>
      <c r="BF82" s="64"/>
      <c r="BG82" s="65"/>
      <c r="BH82" s="66"/>
      <c r="BI82" s="64"/>
      <c r="BJ82" s="65"/>
      <c r="BK82" s="66"/>
      <c r="BL82" s="64"/>
      <c r="BM82" s="65"/>
      <c r="BN82" s="66"/>
      <c r="BO82" s="64"/>
      <c r="BP82" s="65"/>
      <c r="BQ82" s="66"/>
      <c r="BR82" s="64"/>
      <c r="BS82" s="65"/>
      <c r="BT82" s="66"/>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8"/>
      <c r="CU82" s="66"/>
      <c r="CV82" s="68"/>
      <c r="CW82" s="66"/>
      <c r="CX82" s="68"/>
      <c r="CY82" s="66"/>
      <c r="CZ82" s="68"/>
      <c r="DA82" s="66"/>
      <c r="DB82" s="68"/>
      <c r="DC82" s="66"/>
      <c r="DD82" s="68"/>
      <c r="DE82" s="66"/>
      <c r="DF82" s="68"/>
      <c r="DG82" s="66"/>
      <c r="DH82" s="68"/>
      <c r="DI82" s="66"/>
      <c r="DJ82" s="68"/>
      <c r="DK82" s="66"/>
      <c r="DL82" s="68"/>
      <c r="DM82" s="66"/>
      <c r="DN82" s="68"/>
      <c r="DO82" s="66"/>
      <c r="DP82" s="68"/>
      <c r="DQ82" s="66"/>
      <c r="DR82" s="68"/>
      <c r="DS82" s="66"/>
      <c r="DT82" s="68"/>
      <c r="DU82" s="66"/>
      <c r="DV82" s="68"/>
      <c r="DW82" s="66"/>
      <c r="DX82" s="69"/>
      <c r="DY82" s="70" t="str">
        <f t="shared" si="8"/>
        <v/>
      </c>
      <c r="DZ82" t="str">
        <f t="shared" si="9"/>
        <v/>
      </c>
    </row>
    <row r="83" spans="2:130" ht="16.149999999999999" customHeight="1">
      <c r="B83" s="72"/>
      <c r="C83" s="60" t="str">
        <f t="shared" si="4"/>
        <v/>
      </c>
      <c r="D83" s="109"/>
      <c r="E83" s="110" t="str">
        <f t="shared" si="5"/>
        <v/>
      </c>
      <c r="F83" s="86"/>
      <c r="G83" s="86"/>
      <c r="H83" s="60" t="str">
        <f t="shared" si="7"/>
        <v/>
      </c>
      <c r="I83" s="61"/>
      <c r="J83" s="88"/>
      <c r="K83" s="63"/>
      <c r="L83" s="62"/>
      <c r="M83" s="64"/>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4"/>
      <c r="AR83" s="65"/>
      <c r="AS83" s="66"/>
      <c r="AT83" s="64"/>
      <c r="AU83" s="65"/>
      <c r="AV83" s="66"/>
      <c r="AW83" s="64"/>
      <c r="AX83" s="65"/>
      <c r="AY83" s="66"/>
      <c r="AZ83" s="64"/>
      <c r="BA83" s="65"/>
      <c r="BB83" s="66"/>
      <c r="BC83" s="64"/>
      <c r="BD83" s="65"/>
      <c r="BE83" s="66"/>
      <c r="BF83" s="64"/>
      <c r="BG83" s="65"/>
      <c r="BH83" s="66"/>
      <c r="BI83" s="64"/>
      <c r="BJ83" s="65"/>
      <c r="BK83" s="66"/>
      <c r="BL83" s="64"/>
      <c r="BM83" s="65"/>
      <c r="BN83" s="66"/>
      <c r="BO83" s="64"/>
      <c r="BP83" s="65"/>
      <c r="BQ83" s="66"/>
      <c r="BR83" s="64"/>
      <c r="BS83" s="65"/>
      <c r="BT83" s="66"/>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8"/>
      <c r="CU83" s="66"/>
      <c r="CV83" s="68"/>
      <c r="CW83" s="66"/>
      <c r="CX83" s="68"/>
      <c r="CY83" s="66"/>
      <c r="CZ83" s="68"/>
      <c r="DA83" s="66"/>
      <c r="DB83" s="68"/>
      <c r="DC83" s="66"/>
      <c r="DD83" s="68"/>
      <c r="DE83" s="66"/>
      <c r="DF83" s="68"/>
      <c r="DG83" s="66"/>
      <c r="DH83" s="68"/>
      <c r="DI83" s="66"/>
      <c r="DJ83" s="68"/>
      <c r="DK83" s="66"/>
      <c r="DL83" s="68"/>
      <c r="DM83" s="66"/>
      <c r="DN83" s="68"/>
      <c r="DO83" s="66"/>
      <c r="DP83" s="68"/>
      <c r="DQ83" s="66"/>
      <c r="DR83" s="68"/>
      <c r="DS83" s="66"/>
      <c r="DT83" s="68"/>
      <c r="DU83" s="66"/>
      <c r="DV83" s="68"/>
      <c r="DW83" s="66"/>
      <c r="DX83" s="69"/>
      <c r="DY83" s="70" t="str">
        <f t="shared" si="8"/>
        <v/>
      </c>
      <c r="DZ83" t="str">
        <f t="shared" si="9"/>
        <v/>
      </c>
    </row>
    <row r="84" spans="2:130" ht="16.149999999999999" customHeight="1">
      <c r="B84" s="72"/>
      <c r="C84" s="60" t="str">
        <f t="shared" si="4"/>
        <v/>
      </c>
      <c r="D84" s="109"/>
      <c r="E84" s="110" t="str">
        <f t="shared" si="5"/>
        <v/>
      </c>
      <c r="F84" s="86"/>
      <c r="G84" s="86"/>
      <c r="H84" s="60" t="str">
        <f t="shared" si="6"/>
        <v/>
      </c>
      <c r="I84" s="61"/>
      <c r="J84" s="88"/>
      <c r="K84" s="63"/>
      <c r="L84" s="62"/>
      <c r="M84" s="64"/>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4"/>
      <c r="AR84" s="65"/>
      <c r="AS84" s="66"/>
      <c r="AT84" s="64"/>
      <c r="AU84" s="65"/>
      <c r="AV84" s="66"/>
      <c r="AW84" s="64"/>
      <c r="AX84" s="65"/>
      <c r="AY84" s="66"/>
      <c r="AZ84" s="64"/>
      <c r="BA84" s="65"/>
      <c r="BB84" s="66"/>
      <c r="BC84" s="64"/>
      <c r="BD84" s="65"/>
      <c r="BE84" s="66"/>
      <c r="BF84" s="64"/>
      <c r="BG84" s="65"/>
      <c r="BH84" s="66"/>
      <c r="BI84" s="64"/>
      <c r="BJ84" s="65"/>
      <c r="BK84" s="66"/>
      <c r="BL84" s="64"/>
      <c r="BM84" s="65"/>
      <c r="BN84" s="66"/>
      <c r="BO84" s="64"/>
      <c r="BP84" s="65"/>
      <c r="BQ84" s="66"/>
      <c r="BR84" s="64"/>
      <c r="BS84" s="65"/>
      <c r="BT84" s="66"/>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8"/>
      <c r="CU84" s="66"/>
      <c r="CV84" s="68"/>
      <c r="CW84" s="66"/>
      <c r="CX84" s="68"/>
      <c r="CY84" s="66"/>
      <c r="CZ84" s="68"/>
      <c r="DA84" s="66"/>
      <c r="DB84" s="68"/>
      <c r="DC84" s="66"/>
      <c r="DD84" s="68"/>
      <c r="DE84" s="66"/>
      <c r="DF84" s="68"/>
      <c r="DG84" s="66"/>
      <c r="DH84" s="68"/>
      <c r="DI84" s="66"/>
      <c r="DJ84" s="68"/>
      <c r="DK84" s="66"/>
      <c r="DL84" s="68"/>
      <c r="DM84" s="66"/>
      <c r="DN84" s="68"/>
      <c r="DO84" s="66"/>
      <c r="DP84" s="68"/>
      <c r="DQ84" s="66"/>
      <c r="DR84" s="68"/>
      <c r="DS84" s="66"/>
      <c r="DT84" s="68"/>
      <c r="DU84" s="66"/>
      <c r="DV84" s="68"/>
      <c r="DW84" s="66"/>
      <c r="DX84" s="69"/>
      <c r="DY84" s="70" t="str">
        <f t="shared" si="8"/>
        <v/>
      </c>
      <c r="DZ84" t="str">
        <f t="shared" si="9"/>
        <v/>
      </c>
    </row>
    <row r="85" spans="2:130" ht="16.149999999999999" customHeight="1">
      <c r="B85" s="72"/>
      <c r="C85" s="60" t="str">
        <f t="shared" si="4"/>
        <v/>
      </c>
      <c r="D85" s="109"/>
      <c r="E85" s="110" t="str">
        <f t="shared" si="5"/>
        <v/>
      </c>
      <c r="F85" s="86"/>
      <c r="G85" s="86"/>
      <c r="H85" s="60" t="str">
        <f t="shared" ref="H85:H90" si="10">IF(ISERROR(VLOOKUP(G85,IncomeTypes,2,0)),"",VLOOKUP(G85,IncomeTypes,2,0))</f>
        <v/>
      </c>
      <c r="I85" s="61"/>
      <c r="J85" s="88"/>
      <c r="K85" s="63"/>
      <c r="L85" s="62"/>
      <c r="M85" s="64"/>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4"/>
      <c r="AR85" s="65"/>
      <c r="AS85" s="66"/>
      <c r="AT85" s="64"/>
      <c r="AU85" s="65"/>
      <c r="AV85" s="66"/>
      <c r="AW85" s="64"/>
      <c r="AX85" s="65"/>
      <c r="AY85" s="66"/>
      <c r="AZ85" s="64"/>
      <c r="BA85" s="65"/>
      <c r="BB85" s="66"/>
      <c r="BC85" s="64"/>
      <c r="BD85" s="65"/>
      <c r="BE85" s="66"/>
      <c r="BF85" s="64"/>
      <c r="BG85" s="65"/>
      <c r="BH85" s="66"/>
      <c r="BI85" s="64"/>
      <c r="BJ85" s="65"/>
      <c r="BK85" s="66"/>
      <c r="BL85" s="64"/>
      <c r="BM85" s="65"/>
      <c r="BN85" s="66"/>
      <c r="BO85" s="64"/>
      <c r="BP85" s="65"/>
      <c r="BQ85" s="66"/>
      <c r="BR85" s="64"/>
      <c r="BS85" s="65"/>
      <c r="BT85" s="66"/>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8"/>
      <c r="CU85" s="66"/>
      <c r="CV85" s="68"/>
      <c r="CW85" s="66"/>
      <c r="CX85" s="68"/>
      <c r="CY85" s="66"/>
      <c r="CZ85" s="68"/>
      <c r="DA85" s="66"/>
      <c r="DB85" s="68"/>
      <c r="DC85" s="66"/>
      <c r="DD85" s="68"/>
      <c r="DE85" s="66"/>
      <c r="DF85" s="68"/>
      <c r="DG85" s="66"/>
      <c r="DH85" s="68"/>
      <c r="DI85" s="66"/>
      <c r="DJ85" s="68"/>
      <c r="DK85" s="66"/>
      <c r="DL85" s="68"/>
      <c r="DM85" s="66"/>
      <c r="DN85" s="68"/>
      <c r="DO85" s="66"/>
      <c r="DP85" s="68"/>
      <c r="DQ85" s="66"/>
      <c r="DR85" s="68"/>
      <c r="DS85" s="66"/>
      <c r="DT85" s="68"/>
      <c r="DU85" s="66"/>
      <c r="DV85" s="68"/>
      <c r="DW85" s="66"/>
      <c r="DX85" s="69"/>
      <c r="DY85" s="70" t="str">
        <f t="shared" si="8"/>
        <v/>
      </c>
      <c r="DZ85" t="str">
        <f t="shared" si="9"/>
        <v/>
      </c>
    </row>
    <row r="86" spans="2:130" ht="16.149999999999999" customHeight="1">
      <c r="B86" s="72"/>
      <c r="C86" s="60" t="str">
        <f t="shared" si="4"/>
        <v/>
      </c>
      <c r="D86" s="109"/>
      <c r="E86" s="110" t="str">
        <f t="shared" si="5"/>
        <v/>
      </c>
      <c r="F86" s="86"/>
      <c r="G86" s="86"/>
      <c r="H86" s="60" t="str">
        <f t="shared" si="10"/>
        <v/>
      </c>
      <c r="I86" s="61"/>
      <c r="J86" s="88"/>
      <c r="K86" s="63"/>
      <c r="L86" s="62"/>
      <c r="M86" s="64"/>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4"/>
      <c r="AR86" s="65"/>
      <c r="AS86" s="66"/>
      <c r="AT86" s="64"/>
      <c r="AU86" s="65"/>
      <c r="AV86" s="66"/>
      <c r="AW86" s="64"/>
      <c r="AX86" s="65"/>
      <c r="AY86" s="66"/>
      <c r="AZ86" s="64"/>
      <c r="BA86" s="65"/>
      <c r="BB86" s="66"/>
      <c r="BC86" s="64"/>
      <c r="BD86" s="65"/>
      <c r="BE86" s="66"/>
      <c r="BF86" s="64"/>
      <c r="BG86" s="65"/>
      <c r="BH86" s="66"/>
      <c r="BI86" s="64"/>
      <c r="BJ86" s="65"/>
      <c r="BK86" s="66"/>
      <c r="BL86" s="64"/>
      <c r="BM86" s="65"/>
      <c r="BN86" s="66"/>
      <c r="BO86" s="64"/>
      <c r="BP86" s="65"/>
      <c r="BQ86" s="66"/>
      <c r="BR86" s="64"/>
      <c r="BS86" s="65"/>
      <c r="BT86" s="66"/>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8"/>
      <c r="CU86" s="66"/>
      <c r="CV86" s="68"/>
      <c r="CW86" s="66"/>
      <c r="CX86" s="68"/>
      <c r="CY86" s="66"/>
      <c r="CZ86" s="68"/>
      <c r="DA86" s="66"/>
      <c r="DB86" s="68"/>
      <c r="DC86" s="66"/>
      <c r="DD86" s="68"/>
      <c r="DE86" s="66"/>
      <c r="DF86" s="68"/>
      <c r="DG86" s="66"/>
      <c r="DH86" s="68"/>
      <c r="DI86" s="66"/>
      <c r="DJ86" s="68"/>
      <c r="DK86" s="66"/>
      <c r="DL86" s="68"/>
      <c r="DM86" s="66"/>
      <c r="DN86" s="68"/>
      <c r="DO86" s="66"/>
      <c r="DP86" s="68"/>
      <c r="DQ86" s="66"/>
      <c r="DR86" s="68"/>
      <c r="DS86" s="66"/>
      <c r="DT86" s="68"/>
      <c r="DU86" s="66"/>
      <c r="DV86" s="68"/>
      <c r="DW86" s="66"/>
      <c r="DX86" s="69"/>
      <c r="DY86" s="70" t="str">
        <f t="shared" si="8"/>
        <v/>
      </c>
      <c r="DZ86" t="str">
        <f t="shared" si="9"/>
        <v/>
      </c>
    </row>
    <row r="87" spans="2:130" ht="16.149999999999999" customHeight="1">
      <c r="B87" s="72"/>
      <c r="C87" s="60" t="str">
        <f t="shared" si="4"/>
        <v/>
      </c>
      <c r="D87" s="109"/>
      <c r="E87" s="110" t="str">
        <f t="shared" si="5"/>
        <v/>
      </c>
      <c r="F87" s="86"/>
      <c r="G87" s="86"/>
      <c r="H87" s="60" t="str">
        <f t="shared" si="10"/>
        <v/>
      </c>
      <c r="I87" s="61"/>
      <c r="J87" s="88"/>
      <c r="K87" s="63"/>
      <c r="L87" s="62"/>
      <c r="M87" s="64"/>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4"/>
      <c r="AR87" s="65"/>
      <c r="AS87" s="66"/>
      <c r="AT87" s="64"/>
      <c r="AU87" s="65"/>
      <c r="AV87" s="66"/>
      <c r="AW87" s="64"/>
      <c r="AX87" s="65"/>
      <c r="AY87" s="66"/>
      <c r="AZ87" s="64"/>
      <c r="BA87" s="65"/>
      <c r="BB87" s="66"/>
      <c r="BC87" s="64"/>
      <c r="BD87" s="65"/>
      <c r="BE87" s="66"/>
      <c r="BF87" s="64"/>
      <c r="BG87" s="65"/>
      <c r="BH87" s="66"/>
      <c r="BI87" s="64"/>
      <c r="BJ87" s="65"/>
      <c r="BK87" s="66"/>
      <c r="BL87" s="64"/>
      <c r="BM87" s="65"/>
      <c r="BN87" s="66"/>
      <c r="BO87" s="64"/>
      <c r="BP87" s="65"/>
      <c r="BQ87" s="66"/>
      <c r="BR87" s="64"/>
      <c r="BS87" s="65"/>
      <c r="BT87" s="66"/>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8"/>
      <c r="CU87" s="66"/>
      <c r="CV87" s="68"/>
      <c r="CW87" s="66"/>
      <c r="CX87" s="68"/>
      <c r="CY87" s="66"/>
      <c r="CZ87" s="68"/>
      <c r="DA87" s="66"/>
      <c r="DB87" s="68"/>
      <c r="DC87" s="66"/>
      <c r="DD87" s="68"/>
      <c r="DE87" s="66"/>
      <c r="DF87" s="68"/>
      <c r="DG87" s="66"/>
      <c r="DH87" s="68"/>
      <c r="DI87" s="66"/>
      <c r="DJ87" s="68"/>
      <c r="DK87" s="66"/>
      <c r="DL87" s="68"/>
      <c r="DM87" s="66"/>
      <c r="DN87" s="68"/>
      <c r="DO87" s="66"/>
      <c r="DP87" s="68"/>
      <c r="DQ87" s="66"/>
      <c r="DR87" s="68"/>
      <c r="DS87" s="66"/>
      <c r="DT87" s="68"/>
      <c r="DU87" s="66"/>
      <c r="DV87" s="68"/>
      <c r="DW87" s="66"/>
      <c r="DX87" s="69"/>
      <c r="DY87" s="70" t="str">
        <f t="shared" si="8"/>
        <v/>
      </c>
      <c r="DZ87" t="str">
        <f t="shared" si="9"/>
        <v/>
      </c>
    </row>
    <row r="88" spans="2:130" ht="16.149999999999999" customHeight="1">
      <c r="B88" s="72"/>
      <c r="C88" s="60" t="str">
        <f t="shared" si="4"/>
        <v/>
      </c>
      <c r="D88" s="109"/>
      <c r="E88" s="110" t="str">
        <f t="shared" si="5"/>
        <v/>
      </c>
      <c r="F88" s="86"/>
      <c r="G88" s="86"/>
      <c r="H88" s="60" t="str">
        <f t="shared" si="10"/>
        <v/>
      </c>
      <c r="I88" s="61"/>
      <c r="J88" s="88"/>
      <c r="K88" s="63"/>
      <c r="L88" s="62"/>
      <c r="M88" s="64"/>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4"/>
      <c r="AR88" s="65"/>
      <c r="AS88" s="66"/>
      <c r="AT88" s="64"/>
      <c r="AU88" s="65"/>
      <c r="AV88" s="66"/>
      <c r="AW88" s="64"/>
      <c r="AX88" s="65"/>
      <c r="AY88" s="66"/>
      <c r="AZ88" s="64"/>
      <c r="BA88" s="65"/>
      <c r="BB88" s="66"/>
      <c r="BC88" s="64"/>
      <c r="BD88" s="65"/>
      <c r="BE88" s="66"/>
      <c r="BF88" s="64"/>
      <c r="BG88" s="65"/>
      <c r="BH88" s="66"/>
      <c r="BI88" s="64"/>
      <c r="BJ88" s="65"/>
      <c r="BK88" s="66"/>
      <c r="BL88" s="64"/>
      <c r="BM88" s="65"/>
      <c r="BN88" s="66"/>
      <c r="BO88" s="64"/>
      <c r="BP88" s="65"/>
      <c r="BQ88" s="66"/>
      <c r="BR88" s="64"/>
      <c r="BS88" s="65"/>
      <c r="BT88" s="66"/>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8"/>
      <c r="CU88" s="66"/>
      <c r="CV88" s="68"/>
      <c r="CW88" s="66"/>
      <c r="CX88" s="68"/>
      <c r="CY88" s="66"/>
      <c r="CZ88" s="68"/>
      <c r="DA88" s="66"/>
      <c r="DB88" s="68"/>
      <c r="DC88" s="66"/>
      <c r="DD88" s="68"/>
      <c r="DE88" s="66"/>
      <c r="DF88" s="68"/>
      <c r="DG88" s="66"/>
      <c r="DH88" s="68"/>
      <c r="DI88" s="66"/>
      <c r="DJ88" s="68"/>
      <c r="DK88" s="66"/>
      <c r="DL88" s="68"/>
      <c r="DM88" s="66"/>
      <c r="DN88" s="68"/>
      <c r="DO88" s="66"/>
      <c r="DP88" s="68"/>
      <c r="DQ88" s="66"/>
      <c r="DR88" s="68"/>
      <c r="DS88" s="66"/>
      <c r="DT88" s="68"/>
      <c r="DU88" s="66"/>
      <c r="DV88" s="68"/>
      <c r="DW88" s="66"/>
      <c r="DX88" s="69"/>
      <c r="DY88" s="70" t="str">
        <f t="shared" si="8"/>
        <v/>
      </c>
      <c r="DZ88" t="str">
        <f t="shared" si="9"/>
        <v/>
      </c>
    </row>
    <row r="89" spans="2:130" ht="16.149999999999999" customHeight="1">
      <c r="B89" s="72"/>
      <c r="C89" s="60" t="str">
        <f t="shared" si="4"/>
        <v/>
      </c>
      <c r="D89" s="109"/>
      <c r="E89" s="110" t="str">
        <f t="shared" si="5"/>
        <v/>
      </c>
      <c r="F89" s="86"/>
      <c r="G89" s="86"/>
      <c r="H89" s="60" t="str">
        <f t="shared" si="10"/>
        <v/>
      </c>
      <c r="I89" s="61"/>
      <c r="J89" s="88"/>
      <c r="K89" s="63"/>
      <c r="L89" s="62"/>
      <c r="M89" s="64"/>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4"/>
      <c r="AR89" s="65"/>
      <c r="AS89" s="66"/>
      <c r="AT89" s="64"/>
      <c r="AU89" s="65"/>
      <c r="AV89" s="66"/>
      <c r="AW89" s="64"/>
      <c r="AX89" s="65"/>
      <c r="AY89" s="66"/>
      <c r="AZ89" s="64"/>
      <c r="BA89" s="65"/>
      <c r="BB89" s="66"/>
      <c r="BC89" s="64"/>
      <c r="BD89" s="65"/>
      <c r="BE89" s="66"/>
      <c r="BF89" s="64"/>
      <c r="BG89" s="65"/>
      <c r="BH89" s="66"/>
      <c r="BI89" s="64"/>
      <c r="BJ89" s="65"/>
      <c r="BK89" s="66"/>
      <c r="BL89" s="64"/>
      <c r="BM89" s="65"/>
      <c r="BN89" s="66"/>
      <c r="BO89" s="64"/>
      <c r="BP89" s="65"/>
      <c r="BQ89" s="66"/>
      <c r="BR89" s="64"/>
      <c r="BS89" s="65"/>
      <c r="BT89" s="66"/>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8"/>
      <c r="CU89" s="66"/>
      <c r="CV89" s="68"/>
      <c r="CW89" s="66"/>
      <c r="CX89" s="68"/>
      <c r="CY89" s="66"/>
      <c r="CZ89" s="68"/>
      <c r="DA89" s="66"/>
      <c r="DB89" s="68"/>
      <c r="DC89" s="66"/>
      <c r="DD89" s="68"/>
      <c r="DE89" s="66"/>
      <c r="DF89" s="68"/>
      <c r="DG89" s="66"/>
      <c r="DH89" s="68"/>
      <c r="DI89" s="66"/>
      <c r="DJ89" s="68"/>
      <c r="DK89" s="66"/>
      <c r="DL89" s="68"/>
      <c r="DM89" s="66"/>
      <c r="DN89" s="68"/>
      <c r="DO89" s="66"/>
      <c r="DP89" s="68"/>
      <c r="DQ89" s="66"/>
      <c r="DR89" s="68"/>
      <c r="DS89" s="66"/>
      <c r="DT89" s="68"/>
      <c r="DU89" s="66"/>
      <c r="DV89" s="68"/>
      <c r="DW89" s="66"/>
      <c r="DX89" s="69"/>
      <c r="DY89" s="70" t="str">
        <f t="shared" si="8"/>
        <v/>
      </c>
      <c r="DZ89" t="str">
        <f t="shared" si="9"/>
        <v/>
      </c>
    </row>
    <row r="90" spans="2:130" ht="16.149999999999999" customHeight="1">
      <c r="B90" s="72"/>
      <c r="C90" s="60" t="str">
        <f t="shared" si="4"/>
        <v/>
      </c>
      <c r="D90" s="109"/>
      <c r="E90" s="110" t="str">
        <f t="shared" si="5"/>
        <v/>
      </c>
      <c r="F90" s="86"/>
      <c r="G90" s="86"/>
      <c r="H90" s="60" t="str">
        <f t="shared" si="10"/>
        <v/>
      </c>
      <c r="I90" s="61"/>
      <c r="J90" s="88"/>
      <c r="K90" s="63"/>
      <c r="L90" s="62"/>
      <c r="M90" s="64"/>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4"/>
      <c r="AR90" s="65"/>
      <c r="AS90" s="66"/>
      <c r="AT90" s="64"/>
      <c r="AU90" s="65"/>
      <c r="AV90" s="66"/>
      <c r="AW90" s="64"/>
      <c r="AX90" s="65"/>
      <c r="AY90" s="66"/>
      <c r="AZ90" s="64"/>
      <c r="BA90" s="65"/>
      <c r="BB90" s="66"/>
      <c r="BC90" s="64"/>
      <c r="BD90" s="65"/>
      <c r="BE90" s="66"/>
      <c r="BF90" s="64"/>
      <c r="BG90" s="65"/>
      <c r="BH90" s="66"/>
      <c r="BI90" s="64"/>
      <c r="BJ90" s="65"/>
      <c r="BK90" s="66"/>
      <c r="BL90" s="64"/>
      <c r="BM90" s="65"/>
      <c r="BN90" s="66"/>
      <c r="BO90" s="64"/>
      <c r="BP90" s="65"/>
      <c r="BQ90" s="66"/>
      <c r="BR90" s="64"/>
      <c r="BS90" s="65"/>
      <c r="BT90" s="66"/>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8"/>
      <c r="CU90" s="66"/>
      <c r="CV90" s="68"/>
      <c r="CW90" s="66"/>
      <c r="CX90" s="68"/>
      <c r="CY90" s="66"/>
      <c r="CZ90" s="68"/>
      <c r="DA90" s="66"/>
      <c r="DB90" s="68"/>
      <c r="DC90" s="66"/>
      <c r="DD90" s="68"/>
      <c r="DE90" s="66"/>
      <c r="DF90" s="68"/>
      <c r="DG90" s="66"/>
      <c r="DH90" s="68"/>
      <c r="DI90" s="66"/>
      <c r="DJ90" s="68"/>
      <c r="DK90" s="66"/>
      <c r="DL90" s="68"/>
      <c r="DM90" s="66"/>
      <c r="DN90" s="68"/>
      <c r="DO90" s="66"/>
      <c r="DP90" s="68"/>
      <c r="DQ90" s="66"/>
      <c r="DR90" s="68"/>
      <c r="DS90" s="66"/>
      <c r="DT90" s="68"/>
      <c r="DU90" s="66"/>
      <c r="DV90" s="68"/>
      <c r="DW90" s="66"/>
      <c r="DX90" s="69"/>
      <c r="DY90" s="70" t="str">
        <f t="shared" si="8"/>
        <v/>
      </c>
      <c r="DZ90" t="str">
        <f t="shared" si="9"/>
        <v/>
      </c>
    </row>
    <row r="91" spans="2:130" ht="16.149999999999999" customHeight="1">
      <c r="B91" s="72"/>
      <c r="C91" s="60" t="str">
        <f t="shared" si="4"/>
        <v/>
      </c>
      <c r="D91" s="109"/>
      <c r="E91" s="110" t="str">
        <f t="shared" si="5"/>
        <v/>
      </c>
      <c r="F91" s="86"/>
      <c r="G91" s="86"/>
      <c r="H91" s="60" t="str">
        <f t="shared" si="6"/>
        <v/>
      </c>
      <c r="I91" s="61"/>
      <c r="J91" s="88"/>
      <c r="K91" s="63"/>
      <c r="L91" s="62"/>
      <c r="M91" s="64"/>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4"/>
      <c r="AR91" s="65"/>
      <c r="AS91" s="66"/>
      <c r="AT91" s="64"/>
      <c r="AU91" s="65"/>
      <c r="AV91" s="66"/>
      <c r="AW91" s="64"/>
      <c r="AX91" s="65"/>
      <c r="AY91" s="66"/>
      <c r="AZ91" s="64"/>
      <c r="BA91" s="65"/>
      <c r="BB91" s="66"/>
      <c r="BC91" s="64"/>
      <c r="BD91" s="65"/>
      <c r="BE91" s="66"/>
      <c r="BF91" s="64"/>
      <c r="BG91" s="65"/>
      <c r="BH91" s="66"/>
      <c r="BI91" s="64"/>
      <c r="BJ91" s="65"/>
      <c r="BK91" s="66"/>
      <c r="BL91" s="64"/>
      <c r="BM91" s="65"/>
      <c r="BN91" s="66"/>
      <c r="BO91" s="64"/>
      <c r="BP91" s="65"/>
      <c r="BQ91" s="66"/>
      <c r="BR91" s="64"/>
      <c r="BS91" s="65"/>
      <c r="BT91" s="66"/>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8"/>
      <c r="CU91" s="66"/>
      <c r="CV91" s="68"/>
      <c r="CW91" s="66"/>
      <c r="CX91" s="68"/>
      <c r="CY91" s="66"/>
      <c r="CZ91" s="68"/>
      <c r="DA91" s="66"/>
      <c r="DB91" s="68"/>
      <c r="DC91" s="66"/>
      <c r="DD91" s="68"/>
      <c r="DE91" s="66"/>
      <c r="DF91" s="68"/>
      <c r="DG91" s="66"/>
      <c r="DH91" s="68"/>
      <c r="DI91" s="66"/>
      <c r="DJ91" s="68"/>
      <c r="DK91" s="66"/>
      <c r="DL91" s="68"/>
      <c r="DM91" s="66"/>
      <c r="DN91" s="68"/>
      <c r="DO91" s="66"/>
      <c r="DP91" s="68"/>
      <c r="DQ91" s="66"/>
      <c r="DR91" s="68"/>
      <c r="DS91" s="66"/>
      <c r="DT91" s="68"/>
      <c r="DU91" s="66"/>
      <c r="DV91" s="68"/>
      <c r="DW91" s="66"/>
      <c r="DX91" s="69"/>
      <c r="DY91" s="70" t="str">
        <f t="shared" si="8"/>
        <v/>
      </c>
      <c r="DZ91" t="str">
        <f t="shared" si="9"/>
        <v/>
      </c>
    </row>
    <row r="92" spans="2:130" ht="16.149999999999999" customHeight="1">
      <c r="B92" s="72"/>
      <c r="C92" s="60" t="str">
        <f t="shared" si="4"/>
        <v/>
      </c>
      <c r="D92" s="109"/>
      <c r="E92" s="110" t="str">
        <f t="shared" si="5"/>
        <v/>
      </c>
      <c r="F92" s="86"/>
      <c r="G92" s="86"/>
      <c r="H92" s="60" t="str">
        <f t="shared" ref="H92:H109" si="11">IF(ISERROR(VLOOKUP(G92,IncomeTypes,2,0)),"",VLOOKUP(G92,IncomeTypes,2,0))</f>
        <v/>
      </c>
      <c r="I92" s="61"/>
      <c r="J92" s="88"/>
      <c r="K92" s="63"/>
      <c r="L92" s="62"/>
      <c r="M92" s="64"/>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4"/>
      <c r="AR92" s="65"/>
      <c r="AS92" s="66"/>
      <c r="AT92" s="64"/>
      <c r="AU92" s="65"/>
      <c r="AV92" s="66"/>
      <c r="AW92" s="64"/>
      <c r="AX92" s="65"/>
      <c r="AY92" s="66"/>
      <c r="AZ92" s="64"/>
      <c r="BA92" s="65"/>
      <c r="BB92" s="66"/>
      <c r="BC92" s="64"/>
      <c r="BD92" s="65"/>
      <c r="BE92" s="66"/>
      <c r="BF92" s="64"/>
      <c r="BG92" s="65"/>
      <c r="BH92" s="66"/>
      <c r="BI92" s="64"/>
      <c r="BJ92" s="65"/>
      <c r="BK92" s="66"/>
      <c r="BL92" s="64"/>
      <c r="BM92" s="65"/>
      <c r="BN92" s="66"/>
      <c r="BO92" s="64"/>
      <c r="BP92" s="65"/>
      <c r="BQ92" s="66"/>
      <c r="BR92" s="64"/>
      <c r="BS92" s="65"/>
      <c r="BT92" s="66"/>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8"/>
      <c r="CU92" s="66"/>
      <c r="CV92" s="68"/>
      <c r="CW92" s="66"/>
      <c r="CX92" s="68"/>
      <c r="CY92" s="66"/>
      <c r="CZ92" s="68"/>
      <c r="DA92" s="66"/>
      <c r="DB92" s="68"/>
      <c r="DC92" s="66"/>
      <c r="DD92" s="68"/>
      <c r="DE92" s="66"/>
      <c r="DF92" s="68"/>
      <c r="DG92" s="66"/>
      <c r="DH92" s="68"/>
      <c r="DI92" s="66"/>
      <c r="DJ92" s="68"/>
      <c r="DK92" s="66"/>
      <c r="DL92" s="68"/>
      <c r="DM92" s="66"/>
      <c r="DN92" s="68"/>
      <c r="DO92" s="66"/>
      <c r="DP92" s="68"/>
      <c r="DQ92" s="66"/>
      <c r="DR92" s="68"/>
      <c r="DS92" s="66"/>
      <c r="DT92" s="68"/>
      <c r="DU92" s="66"/>
      <c r="DV92" s="68"/>
      <c r="DW92" s="66"/>
      <c r="DX92" s="69"/>
      <c r="DY92" s="70" t="str">
        <f t="shared" si="8"/>
        <v/>
      </c>
      <c r="DZ92" t="str">
        <f t="shared" si="9"/>
        <v/>
      </c>
    </row>
    <row r="93" spans="2:130" ht="16.149999999999999" customHeight="1">
      <c r="B93" s="72"/>
      <c r="C93" s="60" t="str">
        <f t="shared" si="4"/>
        <v/>
      </c>
      <c r="D93" s="109"/>
      <c r="E93" s="110" t="str">
        <f t="shared" si="5"/>
        <v/>
      </c>
      <c r="F93" s="86"/>
      <c r="G93" s="86"/>
      <c r="H93" s="60" t="str">
        <f t="shared" si="11"/>
        <v/>
      </c>
      <c r="I93" s="61"/>
      <c r="J93" s="88"/>
      <c r="K93" s="63"/>
      <c r="L93" s="62"/>
      <c r="M93" s="64"/>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4"/>
      <c r="AR93" s="65"/>
      <c r="AS93" s="66"/>
      <c r="AT93" s="64"/>
      <c r="AU93" s="65"/>
      <c r="AV93" s="66"/>
      <c r="AW93" s="64"/>
      <c r="AX93" s="65"/>
      <c r="AY93" s="66"/>
      <c r="AZ93" s="64"/>
      <c r="BA93" s="65"/>
      <c r="BB93" s="66"/>
      <c r="BC93" s="64"/>
      <c r="BD93" s="65"/>
      <c r="BE93" s="66"/>
      <c r="BF93" s="64"/>
      <c r="BG93" s="65"/>
      <c r="BH93" s="66"/>
      <c r="BI93" s="64"/>
      <c r="BJ93" s="65"/>
      <c r="BK93" s="66"/>
      <c r="BL93" s="64"/>
      <c r="BM93" s="65"/>
      <c r="BN93" s="66"/>
      <c r="BO93" s="64"/>
      <c r="BP93" s="65"/>
      <c r="BQ93" s="66"/>
      <c r="BR93" s="64"/>
      <c r="BS93" s="65"/>
      <c r="BT93" s="66"/>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8"/>
      <c r="CU93" s="66"/>
      <c r="CV93" s="68"/>
      <c r="CW93" s="66"/>
      <c r="CX93" s="68"/>
      <c r="CY93" s="66"/>
      <c r="CZ93" s="68"/>
      <c r="DA93" s="66"/>
      <c r="DB93" s="68"/>
      <c r="DC93" s="66"/>
      <c r="DD93" s="68"/>
      <c r="DE93" s="66"/>
      <c r="DF93" s="68"/>
      <c r="DG93" s="66"/>
      <c r="DH93" s="68"/>
      <c r="DI93" s="66"/>
      <c r="DJ93" s="68"/>
      <c r="DK93" s="66"/>
      <c r="DL93" s="68"/>
      <c r="DM93" s="66"/>
      <c r="DN93" s="68"/>
      <c r="DO93" s="66"/>
      <c r="DP93" s="68"/>
      <c r="DQ93" s="66"/>
      <c r="DR93" s="68"/>
      <c r="DS93" s="66"/>
      <c r="DT93" s="68"/>
      <c r="DU93" s="66"/>
      <c r="DV93" s="68"/>
      <c r="DW93" s="66"/>
      <c r="DX93" s="69"/>
      <c r="DY93" s="70" t="str">
        <f t="shared" si="8"/>
        <v/>
      </c>
      <c r="DZ93" t="str">
        <f t="shared" si="9"/>
        <v/>
      </c>
    </row>
    <row r="94" spans="2:130" ht="16.149999999999999" customHeight="1">
      <c r="B94" s="72"/>
      <c r="C94" s="60" t="str">
        <f t="shared" si="4"/>
        <v/>
      </c>
      <c r="D94" s="109"/>
      <c r="E94" s="110" t="str">
        <f t="shared" si="5"/>
        <v/>
      </c>
      <c r="F94" s="86"/>
      <c r="G94" s="86"/>
      <c r="H94" s="60" t="str">
        <f t="shared" si="11"/>
        <v/>
      </c>
      <c r="I94" s="61"/>
      <c r="J94" s="88"/>
      <c r="K94" s="63"/>
      <c r="L94" s="62"/>
      <c r="M94" s="64"/>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4"/>
      <c r="AR94" s="65"/>
      <c r="AS94" s="66"/>
      <c r="AT94" s="64"/>
      <c r="AU94" s="65"/>
      <c r="AV94" s="66"/>
      <c r="AW94" s="64"/>
      <c r="AX94" s="65"/>
      <c r="AY94" s="66"/>
      <c r="AZ94" s="64"/>
      <c r="BA94" s="65"/>
      <c r="BB94" s="66"/>
      <c r="BC94" s="64"/>
      <c r="BD94" s="65"/>
      <c r="BE94" s="66"/>
      <c r="BF94" s="64"/>
      <c r="BG94" s="65"/>
      <c r="BH94" s="66"/>
      <c r="BI94" s="64"/>
      <c r="BJ94" s="65"/>
      <c r="BK94" s="66"/>
      <c r="BL94" s="64"/>
      <c r="BM94" s="65"/>
      <c r="BN94" s="66"/>
      <c r="BO94" s="64"/>
      <c r="BP94" s="65"/>
      <c r="BQ94" s="66"/>
      <c r="BR94" s="64"/>
      <c r="BS94" s="65"/>
      <c r="BT94" s="66"/>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8"/>
      <c r="CU94" s="66"/>
      <c r="CV94" s="68"/>
      <c r="CW94" s="66"/>
      <c r="CX94" s="68"/>
      <c r="CY94" s="66"/>
      <c r="CZ94" s="68"/>
      <c r="DA94" s="66"/>
      <c r="DB94" s="68"/>
      <c r="DC94" s="66"/>
      <c r="DD94" s="68"/>
      <c r="DE94" s="66"/>
      <c r="DF94" s="68"/>
      <c r="DG94" s="66"/>
      <c r="DH94" s="68"/>
      <c r="DI94" s="66"/>
      <c r="DJ94" s="68"/>
      <c r="DK94" s="66"/>
      <c r="DL94" s="68"/>
      <c r="DM94" s="66"/>
      <c r="DN94" s="68"/>
      <c r="DO94" s="66"/>
      <c r="DP94" s="68"/>
      <c r="DQ94" s="66"/>
      <c r="DR94" s="68"/>
      <c r="DS94" s="66"/>
      <c r="DT94" s="68"/>
      <c r="DU94" s="66"/>
      <c r="DV94" s="68"/>
      <c r="DW94" s="66"/>
      <c r="DX94" s="69"/>
      <c r="DY94" s="70" t="str">
        <f t="shared" si="8"/>
        <v/>
      </c>
      <c r="DZ94" t="str">
        <f t="shared" si="9"/>
        <v/>
      </c>
    </row>
    <row r="95" spans="2:130" ht="16.149999999999999" customHeight="1">
      <c r="B95" s="72"/>
      <c r="C95" s="60" t="str">
        <f t="shared" si="4"/>
        <v/>
      </c>
      <c r="D95" s="109"/>
      <c r="E95" s="110" t="str">
        <f t="shared" si="5"/>
        <v/>
      </c>
      <c r="F95" s="86"/>
      <c r="G95" s="86"/>
      <c r="H95" s="60" t="str">
        <f t="shared" si="11"/>
        <v/>
      </c>
      <c r="I95" s="61"/>
      <c r="J95" s="88"/>
      <c r="K95" s="63"/>
      <c r="L95" s="62"/>
      <c r="M95" s="64"/>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4"/>
      <c r="AR95" s="65"/>
      <c r="AS95" s="66"/>
      <c r="AT95" s="64"/>
      <c r="AU95" s="65"/>
      <c r="AV95" s="66"/>
      <c r="AW95" s="64"/>
      <c r="AX95" s="65"/>
      <c r="AY95" s="66"/>
      <c r="AZ95" s="64"/>
      <c r="BA95" s="65"/>
      <c r="BB95" s="66"/>
      <c r="BC95" s="64"/>
      <c r="BD95" s="65"/>
      <c r="BE95" s="66"/>
      <c r="BF95" s="64"/>
      <c r="BG95" s="65"/>
      <c r="BH95" s="66"/>
      <c r="BI95" s="64"/>
      <c r="BJ95" s="65"/>
      <c r="BK95" s="66"/>
      <c r="BL95" s="64"/>
      <c r="BM95" s="65"/>
      <c r="BN95" s="66"/>
      <c r="BO95" s="64"/>
      <c r="BP95" s="65"/>
      <c r="BQ95" s="66"/>
      <c r="BR95" s="64"/>
      <c r="BS95" s="65"/>
      <c r="BT95" s="66"/>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8"/>
      <c r="CU95" s="66"/>
      <c r="CV95" s="68"/>
      <c r="CW95" s="66"/>
      <c r="CX95" s="68"/>
      <c r="CY95" s="66"/>
      <c r="CZ95" s="68"/>
      <c r="DA95" s="66"/>
      <c r="DB95" s="68"/>
      <c r="DC95" s="66"/>
      <c r="DD95" s="68"/>
      <c r="DE95" s="66"/>
      <c r="DF95" s="68"/>
      <c r="DG95" s="66"/>
      <c r="DH95" s="68"/>
      <c r="DI95" s="66"/>
      <c r="DJ95" s="68"/>
      <c r="DK95" s="66"/>
      <c r="DL95" s="68"/>
      <c r="DM95" s="66"/>
      <c r="DN95" s="68"/>
      <c r="DO95" s="66"/>
      <c r="DP95" s="68"/>
      <c r="DQ95" s="66"/>
      <c r="DR95" s="68"/>
      <c r="DS95" s="66"/>
      <c r="DT95" s="68"/>
      <c r="DU95" s="66"/>
      <c r="DV95" s="68"/>
      <c r="DW95" s="66"/>
      <c r="DX95" s="69"/>
      <c r="DY95" s="70" t="str">
        <f t="shared" si="8"/>
        <v/>
      </c>
      <c r="DZ95" t="str">
        <f t="shared" si="9"/>
        <v/>
      </c>
    </row>
    <row r="96" spans="2:130" ht="16.149999999999999" customHeight="1">
      <c r="B96" s="72"/>
      <c r="C96" s="60" t="str">
        <f t="shared" si="4"/>
        <v/>
      </c>
      <c r="D96" s="109"/>
      <c r="E96" s="110" t="str">
        <f t="shared" si="5"/>
        <v/>
      </c>
      <c r="F96" s="86"/>
      <c r="G96" s="86"/>
      <c r="H96" s="60" t="str">
        <f t="shared" si="11"/>
        <v/>
      </c>
      <c r="I96" s="61"/>
      <c r="J96" s="88"/>
      <c r="K96" s="63"/>
      <c r="L96" s="62"/>
      <c r="M96" s="64"/>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4"/>
      <c r="AR96" s="65"/>
      <c r="AS96" s="66"/>
      <c r="AT96" s="64"/>
      <c r="AU96" s="65"/>
      <c r="AV96" s="66"/>
      <c r="AW96" s="64"/>
      <c r="AX96" s="65"/>
      <c r="AY96" s="66"/>
      <c r="AZ96" s="64"/>
      <c r="BA96" s="65"/>
      <c r="BB96" s="66"/>
      <c r="BC96" s="64"/>
      <c r="BD96" s="65"/>
      <c r="BE96" s="66"/>
      <c r="BF96" s="64"/>
      <c r="BG96" s="65"/>
      <c r="BH96" s="66"/>
      <c r="BI96" s="64"/>
      <c r="BJ96" s="65"/>
      <c r="BK96" s="66"/>
      <c r="BL96" s="64"/>
      <c r="BM96" s="65"/>
      <c r="BN96" s="66"/>
      <c r="BO96" s="64"/>
      <c r="BP96" s="65"/>
      <c r="BQ96" s="66"/>
      <c r="BR96" s="64"/>
      <c r="BS96" s="65"/>
      <c r="BT96" s="66"/>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8"/>
      <c r="CU96" s="66"/>
      <c r="CV96" s="68"/>
      <c r="CW96" s="66"/>
      <c r="CX96" s="68"/>
      <c r="CY96" s="66"/>
      <c r="CZ96" s="68"/>
      <c r="DA96" s="66"/>
      <c r="DB96" s="68"/>
      <c r="DC96" s="66"/>
      <c r="DD96" s="68"/>
      <c r="DE96" s="66"/>
      <c r="DF96" s="68"/>
      <c r="DG96" s="66"/>
      <c r="DH96" s="68"/>
      <c r="DI96" s="66"/>
      <c r="DJ96" s="68"/>
      <c r="DK96" s="66"/>
      <c r="DL96" s="68"/>
      <c r="DM96" s="66"/>
      <c r="DN96" s="68"/>
      <c r="DO96" s="66"/>
      <c r="DP96" s="68"/>
      <c r="DQ96" s="66"/>
      <c r="DR96" s="68"/>
      <c r="DS96" s="66"/>
      <c r="DT96" s="68"/>
      <c r="DU96" s="66"/>
      <c r="DV96" s="68"/>
      <c r="DW96" s="66"/>
      <c r="DX96" s="69"/>
      <c r="DY96" s="70" t="str">
        <f t="shared" si="8"/>
        <v/>
      </c>
      <c r="DZ96" t="str">
        <f t="shared" si="9"/>
        <v/>
      </c>
    </row>
    <row r="97" spans="2:130" ht="16.149999999999999" customHeight="1">
      <c r="B97" s="72"/>
      <c r="C97" s="60" t="str">
        <f t="shared" si="4"/>
        <v/>
      </c>
      <c r="D97" s="109"/>
      <c r="E97" s="110" t="str">
        <f t="shared" si="5"/>
        <v/>
      </c>
      <c r="F97" s="86"/>
      <c r="G97" s="86"/>
      <c r="H97" s="60" t="str">
        <f t="shared" si="11"/>
        <v/>
      </c>
      <c r="I97" s="61"/>
      <c r="J97" s="88"/>
      <c r="K97" s="63"/>
      <c r="L97" s="62"/>
      <c r="M97" s="64"/>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4"/>
      <c r="AR97" s="65"/>
      <c r="AS97" s="66"/>
      <c r="AT97" s="64"/>
      <c r="AU97" s="65"/>
      <c r="AV97" s="66"/>
      <c r="AW97" s="64"/>
      <c r="AX97" s="65"/>
      <c r="AY97" s="66"/>
      <c r="AZ97" s="64"/>
      <c r="BA97" s="65"/>
      <c r="BB97" s="66"/>
      <c r="BC97" s="64"/>
      <c r="BD97" s="65"/>
      <c r="BE97" s="66"/>
      <c r="BF97" s="64"/>
      <c r="BG97" s="65"/>
      <c r="BH97" s="66"/>
      <c r="BI97" s="64"/>
      <c r="BJ97" s="65"/>
      <c r="BK97" s="66"/>
      <c r="BL97" s="64"/>
      <c r="BM97" s="65"/>
      <c r="BN97" s="66"/>
      <c r="BO97" s="64"/>
      <c r="BP97" s="65"/>
      <c r="BQ97" s="66"/>
      <c r="BR97" s="64"/>
      <c r="BS97" s="65"/>
      <c r="BT97" s="66"/>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8"/>
      <c r="CU97" s="66"/>
      <c r="CV97" s="68"/>
      <c r="CW97" s="66"/>
      <c r="CX97" s="68"/>
      <c r="CY97" s="66"/>
      <c r="CZ97" s="68"/>
      <c r="DA97" s="66"/>
      <c r="DB97" s="68"/>
      <c r="DC97" s="66"/>
      <c r="DD97" s="68"/>
      <c r="DE97" s="66"/>
      <c r="DF97" s="68"/>
      <c r="DG97" s="66"/>
      <c r="DH97" s="68"/>
      <c r="DI97" s="66"/>
      <c r="DJ97" s="68"/>
      <c r="DK97" s="66"/>
      <c r="DL97" s="68"/>
      <c r="DM97" s="66"/>
      <c r="DN97" s="68"/>
      <c r="DO97" s="66"/>
      <c r="DP97" s="68"/>
      <c r="DQ97" s="66"/>
      <c r="DR97" s="68"/>
      <c r="DS97" s="66"/>
      <c r="DT97" s="68"/>
      <c r="DU97" s="66"/>
      <c r="DV97" s="68"/>
      <c r="DW97" s="66"/>
      <c r="DX97" s="69"/>
      <c r="DY97" s="70" t="str">
        <f t="shared" si="8"/>
        <v/>
      </c>
      <c r="DZ97" t="str">
        <f t="shared" si="9"/>
        <v/>
      </c>
    </row>
    <row r="98" spans="2:130" ht="16.149999999999999" customHeight="1">
      <c r="B98" s="72"/>
      <c r="C98" s="60" t="str">
        <f t="shared" si="4"/>
        <v/>
      </c>
      <c r="D98" s="109"/>
      <c r="E98" s="110" t="str">
        <f t="shared" si="5"/>
        <v/>
      </c>
      <c r="F98" s="86"/>
      <c r="G98" s="86"/>
      <c r="H98" s="60" t="str">
        <f t="shared" si="11"/>
        <v/>
      </c>
      <c r="I98" s="61"/>
      <c r="J98" s="88"/>
      <c r="K98" s="63"/>
      <c r="L98" s="62"/>
      <c r="M98" s="64"/>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4"/>
      <c r="AR98" s="65"/>
      <c r="AS98" s="66"/>
      <c r="AT98" s="64"/>
      <c r="AU98" s="65"/>
      <c r="AV98" s="66"/>
      <c r="AW98" s="64"/>
      <c r="AX98" s="65"/>
      <c r="AY98" s="66"/>
      <c r="AZ98" s="64"/>
      <c r="BA98" s="65"/>
      <c r="BB98" s="66"/>
      <c r="BC98" s="64"/>
      <c r="BD98" s="65"/>
      <c r="BE98" s="66"/>
      <c r="BF98" s="64"/>
      <c r="BG98" s="65"/>
      <c r="BH98" s="66"/>
      <c r="BI98" s="64"/>
      <c r="BJ98" s="65"/>
      <c r="BK98" s="66"/>
      <c r="BL98" s="64"/>
      <c r="BM98" s="65"/>
      <c r="BN98" s="66"/>
      <c r="BO98" s="64"/>
      <c r="BP98" s="65"/>
      <c r="BQ98" s="66"/>
      <c r="BR98" s="64"/>
      <c r="BS98" s="65"/>
      <c r="BT98" s="66"/>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8"/>
      <c r="CU98" s="66"/>
      <c r="CV98" s="68"/>
      <c r="CW98" s="66"/>
      <c r="CX98" s="68"/>
      <c r="CY98" s="66"/>
      <c r="CZ98" s="68"/>
      <c r="DA98" s="66"/>
      <c r="DB98" s="68"/>
      <c r="DC98" s="66"/>
      <c r="DD98" s="68"/>
      <c r="DE98" s="66"/>
      <c r="DF98" s="68"/>
      <c r="DG98" s="66"/>
      <c r="DH98" s="68"/>
      <c r="DI98" s="66"/>
      <c r="DJ98" s="68"/>
      <c r="DK98" s="66"/>
      <c r="DL98" s="68"/>
      <c r="DM98" s="66"/>
      <c r="DN98" s="68"/>
      <c r="DO98" s="66"/>
      <c r="DP98" s="68"/>
      <c r="DQ98" s="66"/>
      <c r="DR98" s="68"/>
      <c r="DS98" s="66"/>
      <c r="DT98" s="68"/>
      <c r="DU98" s="66"/>
      <c r="DV98" s="68"/>
      <c r="DW98" s="66"/>
      <c r="DX98" s="69"/>
      <c r="DY98" s="70" t="str">
        <f t="shared" si="8"/>
        <v/>
      </c>
      <c r="DZ98" t="str">
        <f t="shared" si="9"/>
        <v/>
      </c>
    </row>
    <row r="99" spans="2:130" ht="16.149999999999999" customHeight="1">
      <c r="B99" s="72"/>
      <c r="C99" s="60" t="str">
        <f t="shared" si="4"/>
        <v/>
      </c>
      <c r="D99" s="109"/>
      <c r="E99" s="110" t="str">
        <f t="shared" si="5"/>
        <v/>
      </c>
      <c r="F99" s="86"/>
      <c r="G99" s="86"/>
      <c r="H99" s="60" t="str">
        <f t="shared" si="11"/>
        <v/>
      </c>
      <c r="I99" s="61"/>
      <c r="J99" s="88"/>
      <c r="K99" s="63"/>
      <c r="L99" s="62"/>
      <c r="M99" s="64"/>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4"/>
      <c r="AR99" s="65"/>
      <c r="AS99" s="66"/>
      <c r="AT99" s="64"/>
      <c r="AU99" s="65"/>
      <c r="AV99" s="66"/>
      <c r="AW99" s="64"/>
      <c r="AX99" s="65"/>
      <c r="AY99" s="66"/>
      <c r="AZ99" s="64"/>
      <c r="BA99" s="65"/>
      <c r="BB99" s="66"/>
      <c r="BC99" s="64"/>
      <c r="BD99" s="65"/>
      <c r="BE99" s="66"/>
      <c r="BF99" s="64"/>
      <c r="BG99" s="65"/>
      <c r="BH99" s="66"/>
      <c r="BI99" s="64"/>
      <c r="BJ99" s="65"/>
      <c r="BK99" s="66"/>
      <c r="BL99" s="64"/>
      <c r="BM99" s="65"/>
      <c r="BN99" s="66"/>
      <c r="BO99" s="64"/>
      <c r="BP99" s="65"/>
      <c r="BQ99" s="66"/>
      <c r="BR99" s="64"/>
      <c r="BS99" s="65"/>
      <c r="BT99" s="66"/>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8"/>
      <c r="CU99" s="66"/>
      <c r="CV99" s="68"/>
      <c r="CW99" s="66"/>
      <c r="CX99" s="68"/>
      <c r="CY99" s="66"/>
      <c r="CZ99" s="68"/>
      <c r="DA99" s="66"/>
      <c r="DB99" s="68"/>
      <c r="DC99" s="66"/>
      <c r="DD99" s="68"/>
      <c r="DE99" s="66"/>
      <c r="DF99" s="68"/>
      <c r="DG99" s="66"/>
      <c r="DH99" s="68"/>
      <c r="DI99" s="66"/>
      <c r="DJ99" s="68"/>
      <c r="DK99" s="66"/>
      <c r="DL99" s="68"/>
      <c r="DM99" s="66"/>
      <c r="DN99" s="68"/>
      <c r="DO99" s="66"/>
      <c r="DP99" s="68"/>
      <c r="DQ99" s="66"/>
      <c r="DR99" s="68"/>
      <c r="DS99" s="66"/>
      <c r="DT99" s="68"/>
      <c r="DU99" s="66"/>
      <c r="DV99" s="68"/>
      <c r="DW99" s="66"/>
      <c r="DX99" s="69"/>
      <c r="DY99" s="70" t="str">
        <f t="shared" si="8"/>
        <v/>
      </c>
      <c r="DZ99" t="str">
        <f t="shared" si="9"/>
        <v/>
      </c>
    </row>
    <row r="100" spans="2:130" ht="16.149999999999999" customHeight="1">
      <c r="B100" s="72"/>
      <c r="C100" s="60" t="str">
        <f t="shared" si="4"/>
        <v/>
      </c>
      <c r="D100" s="109"/>
      <c r="E100" s="110" t="str">
        <f t="shared" si="5"/>
        <v/>
      </c>
      <c r="F100" s="86"/>
      <c r="G100" s="86"/>
      <c r="H100" s="60" t="str">
        <f t="shared" si="11"/>
        <v/>
      </c>
      <c r="I100" s="61"/>
      <c r="J100" s="88"/>
      <c r="K100" s="63"/>
      <c r="L100" s="62"/>
      <c r="M100" s="64"/>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4"/>
      <c r="AR100" s="65"/>
      <c r="AS100" s="66"/>
      <c r="AT100" s="64"/>
      <c r="AU100" s="65"/>
      <c r="AV100" s="66"/>
      <c r="AW100" s="64"/>
      <c r="AX100" s="65"/>
      <c r="AY100" s="66"/>
      <c r="AZ100" s="64"/>
      <c r="BA100" s="65"/>
      <c r="BB100" s="66"/>
      <c r="BC100" s="64"/>
      <c r="BD100" s="65"/>
      <c r="BE100" s="66"/>
      <c r="BF100" s="64"/>
      <c r="BG100" s="65"/>
      <c r="BH100" s="66"/>
      <c r="BI100" s="64"/>
      <c r="BJ100" s="65"/>
      <c r="BK100" s="66"/>
      <c r="BL100" s="64"/>
      <c r="BM100" s="65"/>
      <c r="BN100" s="66"/>
      <c r="BO100" s="64"/>
      <c r="BP100" s="65"/>
      <c r="BQ100" s="66"/>
      <c r="BR100" s="64"/>
      <c r="BS100" s="65"/>
      <c r="BT100" s="66"/>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8"/>
      <c r="CU100" s="66"/>
      <c r="CV100" s="68"/>
      <c r="CW100" s="66"/>
      <c r="CX100" s="68"/>
      <c r="CY100" s="66"/>
      <c r="CZ100" s="68"/>
      <c r="DA100" s="66"/>
      <c r="DB100" s="68"/>
      <c r="DC100" s="66"/>
      <c r="DD100" s="68"/>
      <c r="DE100" s="66"/>
      <c r="DF100" s="68"/>
      <c r="DG100" s="66"/>
      <c r="DH100" s="68"/>
      <c r="DI100" s="66"/>
      <c r="DJ100" s="68"/>
      <c r="DK100" s="66"/>
      <c r="DL100" s="68"/>
      <c r="DM100" s="66"/>
      <c r="DN100" s="68"/>
      <c r="DO100" s="66"/>
      <c r="DP100" s="68"/>
      <c r="DQ100" s="66"/>
      <c r="DR100" s="68"/>
      <c r="DS100" s="66"/>
      <c r="DT100" s="68"/>
      <c r="DU100" s="66"/>
      <c r="DV100" s="68"/>
      <c r="DW100" s="66"/>
      <c r="DX100" s="69"/>
      <c r="DY100" s="70" t="str">
        <f t="shared" si="8"/>
        <v/>
      </c>
      <c r="DZ100" t="str">
        <f t="shared" si="9"/>
        <v/>
      </c>
    </row>
    <row r="101" spans="2:130" ht="16.149999999999999" customHeight="1">
      <c r="B101" s="72"/>
      <c r="C101" s="60" t="str">
        <f t="shared" si="4"/>
        <v/>
      </c>
      <c r="D101" s="109"/>
      <c r="E101" s="110" t="str">
        <f t="shared" si="5"/>
        <v/>
      </c>
      <c r="F101" s="86"/>
      <c r="G101" s="86"/>
      <c r="H101" s="60" t="str">
        <f t="shared" si="11"/>
        <v/>
      </c>
      <c r="I101" s="61"/>
      <c r="J101" s="88"/>
      <c r="K101" s="63"/>
      <c r="L101" s="62"/>
      <c r="M101" s="64"/>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4"/>
      <c r="AR101" s="65"/>
      <c r="AS101" s="66"/>
      <c r="AT101" s="64"/>
      <c r="AU101" s="65"/>
      <c r="AV101" s="66"/>
      <c r="AW101" s="64"/>
      <c r="AX101" s="65"/>
      <c r="AY101" s="66"/>
      <c r="AZ101" s="64"/>
      <c r="BA101" s="65"/>
      <c r="BB101" s="66"/>
      <c r="BC101" s="64"/>
      <c r="BD101" s="65"/>
      <c r="BE101" s="66"/>
      <c r="BF101" s="64"/>
      <c r="BG101" s="65"/>
      <c r="BH101" s="66"/>
      <c r="BI101" s="64"/>
      <c r="BJ101" s="65"/>
      <c r="BK101" s="66"/>
      <c r="BL101" s="64"/>
      <c r="BM101" s="65"/>
      <c r="BN101" s="66"/>
      <c r="BO101" s="64"/>
      <c r="BP101" s="65"/>
      <c r="BQ101" s="66"/>
      <c r="BR101" s="64"/>
      <c r="BS101" s="65"/>
      <c r="BT101" s="66"/>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8"/>
      <c r="CU101" s="66"/>
      <c r="CV101" s="68"/>
      <c r="CW101" s="66"/>
      <c r="CX101" s="68"/>
      <c r="CY101" s="66"/>
      <c r="CZ101" s="68"/>
      <c r="DA101" s="66"/>
      <c r="DB101" s="68"/>
      <c r="DC101" s="66"/>
      <c r="DD101" s="68"/>
      <c r="DE101" s="66"/>
      <c r="DF101" s="68"/>
      <c r="DG101" s="66"/>
      <c r="DH101" s="68"/>
      <c r="DI101" s="66"/>
      <c r="DJ101" s="68"/>
      <c r="DK101" s="66"/>
      <c r="DL101" s="68"/>
      <c r="DM101" s="66"/>
      <c r="DN101" s="68"/>
      <c r="DO101" s="66"/>
      <c r="DP101" s="68"/>
      <c r="DQ101" s="66"/>
      <c r="DR101" s="68"/>
      <c r="DS101" s="66"/>
      <c r="DT101" s="68"/>
      <c r="DU101" s="66"/>
      <c r="DV101" s="68"/>
      <c r="DW101" s="66"/>
      <c r="DX101" s="69"/>
      <c r="DY101" s="70" t="str">
        <f t="shared" si="8"/>
        <v/>
      </c>
      <c r="DZ101" t="str">
        <f t="shared" si="9"/>
        <v/>
      </c>
    </row>
    <row r="102" spans="2:130" ht="16.149999999999999" customHeight="1">
      <c r="B102" s="72"/>
      <c r="C102" s="60" t="str">
        <f t="shared" si="4"/>
        <v/>
      </c>
      <c r="D102" s="109"/>
      <c r="E102" s="110" t="str">
        <f t="shared" si="5"/>
        <v/>
      </c>
      <c r="F102" s="86"/>
      <c r="G102" s="86"/>
      <c r="H102" s="60" t="str">
        <f t="shared" si="11"/>
        <v/>
      </c>
      <c r="I102" s="61"/>
      <c r="J102" s="88"/>
      <c r="K102" s="63"/>
      <c r="L102" s="62"/>
      <c r="M102" s="64"/>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4"/>
      <c r="AR102" s="65"/>
      <c r="AS102" s="66"/>
      <c r="AT102" s="64"/>
      <c r="AU102" s="65"/>
      <c r="AV102" s="66"/>
      <c r="AW102" s="64"/>
      <c r="AX102" s="65"/>
      <c r="AY102" s="66"/>
      <c r="AZ102" s="64"/>
      <c r="BA102" s="65"/>
      <c r="BB102" s="66"/>
      <c r="BC102" s="64"/>
      <c r="BD102" s="65"/>
      <c r="BE102" s="66"/>
      <c r="BF102" s="64"/>
      <c r="BG102" s="65"/>
      <c r="BH102" s="66"/>
      <c r="BI102" s="64"/>
      <c r="BJ102" s="65"/>
      <c r="BK102" s="66"/>
      <c r="BL102" s="64"/>
      <c r="BM102" s="65"/>
      <c r="BN102" s="66"/>
      <c r="BO102" s="64"/>
      <c r="BP102" s="65"/>
      <c r="BQ102" s="66"/>
      <c r="BR102" s="64"/>
      <c r="BS102" s="65"/>
      <c r="BT102" s="66"/>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8"/>
      <c r="CU102" s="66"/>
      <c r="CV102" s="68"/>
      <c r="CW102" s="66"/>
      <c r="CX102" s="68"/>
      <c r="CY102" s="66"/>
      <c r="CZ102" s="68"/>
      <c r="DA102" s="66"/>
      <c r="DB102" s="68"/>
      <c r="DC102" s="66"/>
      <c r="DD102" s="68"/>
      <c r="DE102" s="66"/>
      <c r="DF102" s="68"/>
      <c r="DG102" s="66"/>
      <c r="DH102" s="68"/>
      <c r="DI102" s="66"/>
      <c r="DJ102" s="68"/>
      <c r="DK102" s="66"/>
      <c r="DL102" s="68"/>
      <c r="DM102" s="66"/>
      <c r="DN102" s="68"/>
      <c r="DO102" s="66"/>
      <c r="DP102" s="68"/>
      <c r="DQ102" s="66"/>
      <c r="DR102" s="68"/>
      <c r="DS102" s="66"/>
      <c r="DT102" s="68"/>
      <c r="DU102" s="66"/>
      <c r="DV102" s="68"/>
      <c r="DW102" s="66"/>
      <c r="DX102" s="69"/>
      <c r="DY102" s="70" t="str">
        <f t="shared" si="8"/>
        <v/>
      </c>
      <c r="DZ102" t="str">
        <f t="shared" si="9"/>
        <v/>
      </c>
    </row>
    <row r="103" spans="2:130" ht="16.149999999999999" customHeight="1">
      <c r="B103" s="72"/>
      <c r="C103" s="60" t="str">
        <f t="shared" si="4"/>
        <v/>
      </c>
      <c r="D103" s="109"/>
      <c r="E103" s="110" t="str">
        <f t="shared" si="5"/>
        <v/>
      </c>
      <c r="F103" s="86"/>
      <c r="G103" s="86"/>
      <c r="H103" s="60" t="str">
        <f t="shared" si="11"/>
        <v/>
      </c>
      <c r="I103" s="61"/>
      <c r="J103" s="88"/>
      <c r="K103" s="63"/>
      <c r="L103" s="62"/>
      <c r="M103" s="64"/>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4"/>
      <c r="AR103" s="65"/>
      <c r="AS103" s="66"/>
      <c r="AT103" s="64"/>
      <c r="AU103" s="65"/>
      <c r="AV103" s="66"/>
      <c r="AW103" s="64"/>
      <c r="AX103" s="65"/>
      <c r="AY103" s="66"/>
      <c r="AZ103" s="64"/>
      <c r="BA103" s="65"/>
      <c r="BB103" s="66"/>
      <c r="BC103" s="64"/>
      <c r="BD103" s="65"/>
      <c r="BE103" s="66"/>
      <c r="BF103" s="64"/>
      <c r="BG103" s="65"/>
      <c r="BH103" s="66"/>
      <c r="BI103" s="64"/>
      <c r="BJ103" s="65"/>
      <c r="BK103" s="66"/>
      <c r="BL103" s="64"/>
      <c r="BM103" s="65"/>
      <c r="BN103" s="66"/>
      <c r="BO103" s="64"/>
      <c r="BP103" s="65"/>
      <c r="BQ103" s="66"/>
      <c r="BR103" s="64"/>
      <c r="BS103" s="65"/>
      <c r="BT103" s="66"/>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8"/>
      <c r="CU103" s="66"/>
      <c r="CV103" s="68"/>
      <c r="CW103" s="66"/>
      <c r="CX103" s="68"/>
      <c r="CY103" s="66"/>
      <c r="CZ103" s="68"/>
      <c r="DA103" s="66"/>
      <c r="DB103" s="68"/>
      <c r="DC103" s="66"/>
      <c r="DD103" s="68"/>
      <c r="DE103" s="66"/>
      <c r="DF103" s="68"/>
      <c r="DG103" s="66"/>
      <c r="DH103" s="68"/>
      <c r="DI103" s="66"/>
      <c r="DJ103" s="68"/>
      <c r="DK103" s="66"/>
      <c r="DL103" s="68"/>
      <c r="DM103" s="66"/>
      <c r="DN103" s="68"/>
      <c r="DO103" s="66"/>
      <c r="DP103" s="68"/>
      <c r="DQ103" s="66"/>
      <c r="DR103" s="68"/>
      <c r="DS103" s="66"/>
      <c r="DT103" s="68"/>
      <c r="DU103" s="66"/>
      <c r="DV103" s="68"/>
      <c r="DW103" s="66"/>
      <c r="DX103" s="69"/>
      <c r="DY103" s="70" t="str">
        <f t="shared" si="8"/>
        <v/>
      </c>
      <c r="DZ103" t="str">
        <f t="shared" si="9"/>
        <v/>
      </c>
    </row>
    <row r="104" spans="2:130" ht="16.149999999999999" customHeight="1">
      <c r="B104" s="72"/>
      <c r="C104" s="60" t="str">
        <f t="shared" si="4"/>
        <v/>
      </c>
      <c r="D104" s="109"/>
      <c r="E104" s="110" t="str">
        <f t="shared" si="5"/>
        <v/>
      </c>
      <c r="F104" s="86"/>
      <c r="G104" s="86"/>
      <c r="H104" s="60" t="str">
        <f t="shared" si="11"/>
        <v/>
      </c>
      <c r="I104" s="61"/>
      <c r="J104" s="88"/>
      <c r="K104" s="63"/>
      <c r="L104" s="62"/>
      <c r="M104" s="64"/>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4"/>
      <c r="AR104" s="65"/>
      <c r="AS104" s="66"/>
      <c r="AT104" s="64"/>
      <c r="AU104" s="65"/>
      <c r="AV104" s="66"/>
      <c r="AW104" s="64"/>
      <c r="AX104" s="65"/>
      <c r="AY104" s="66"/>
      <c r="AZ104" s="64"/>
      <c r="BA104" s="65"/>
      <c r="BB104" s="66"/>
      <c r="BC104" s="64"/>
      <c r="BD104" s="65"/>
      <c r="BE104" s="66"/>
      <c r="BF104" s="64"/>
      <c r="BG104" s="65"/>
      <c r="BH104" s="66"/>
      <c r="BI104" s="64"/>
      <c r="BJ104" s="65"/>
      <c r="BK104" s="66"/>
      <c r="BL104" s="64"/>
      <c r="BM104" s="65"/>
      <c r="BN104" s="66"/>
      <c r="BO104" s="64"/>
      <c r="BP104" s="65"/>
      <c r="BQ104" s="66"/>
      <c r="BR104" s="64"/>
      <c r="BS104" s="65"/>
      <c r="BT104" s="66"/>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8"/>
      <c r="CU104" s="66"/>
      <c r="CV104" s="68"/>
      <c r="CW104" s="66"/>
      <c r="CX104" s="68"/>
      <c r="CY104" s="66"/>
      <c r="CZ104" s="68"/>
      <c r="DA104" s="66"/>
      <c r="DB104" s="68"/>
      <c r="DC104" s="66"/>
      <c r="DD104" s="68"/>
      <c r="DE104" s="66"/>
      <c r="DF104" s="68"/>
      <c r="DG104" s="66"/>
      <c r="DH104" s="68"/>
      <c r="DI104" s="66"/>
      <c r="DJ104" s="68"/>
      <c r="DK104" s="66"/>
      <c r="DL104" s="68"/>
      <c r="DM104" s="66"/>
      <c r="DN104" s="68"/>
      <c r="DO104" s="66"/>
      <c r="DP104" s="68"/>
      <c r="DQ104" s="66"/>
      <c r="DR104" s="68"/>
      <c r="DS104" s="66"/>
      <c r="DT104" s="68"/>
      <c r="DU104" s="66"/>
      <c r="DV104" s="68"/>
      <c r="DW104" s="66"/>
      <c r="DX104" s="69"/>
      <c r="DY104" s="70" t="str">
        <f t="shared" si="8"/>
        <v/>
      </c>
      <c r="DZ104" t="str">
        <f t="shared" si="9"/>
        <v/>
      </c>
    </row>
    <row r="105" spans="2:130" ht="16.149999999999999" customHeight="1">
      <c r="B105" s="72"/>
      <c r="C105" s="60" t="str">
        <f t="shared" si="4"/>
        <v/>
      </c>
      <c r="D105" s="109"/>
      <c r="E105" s="110" t="str">
        <f t="shared" si="5"/>
        <v/>
      </c>
      <c r="F105" s="86"/>
      <c r="G105" s="86"/>
      <c r="H105" s="60" t="str">
        <f t="shared" si="11"/>
        <v/>
      </c>
      <c r="I105" s="61"/>
      <c r="J105" s="88"/>
      <c r="K105" s="63"/>
      <c r="L105" s="62"/>
      <c r="M105" s="64"/>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4"/>
      <c r="AR105" s="65"/>
      <c r="AS105" s="66"/>
      <c r="AT105" s="64"/>
      <c r="AU105" s="65"/>
      <c r="AV105" s="66"/>
      <c r="AW105" s="64"/>
      <c r="AX105" s="65"/>
      <c r="AY105" s="66"/>
      <c r="AZ105" s="64"/>
      <c r="BA105" s="65"/>
      <c r="BB105" s="66"/>
      <c r="BC105" s="64"/>
      <c r="BD105" s="65"/>
      <c r="BE105" s="66"/>
      <c r="BF105" s="64"/>
      <c r="BG105" s="65"/>
      <c r="BH105" s="66"/>
      <c r="BI105" s="64"/>
      <c r="BJ105" s="65"/>
      <c r="BK105" s="66"/>
      <c r="BL105" s="64"/>
      <c r="BM105" s="65"/>
      <c r="BN105" s="66"/>
      <c r="BO105" s="64"/>
      <c r="BP105" s="65"/>
      <c r="BQ105" s="66"/>
      <c r="BR105" s="64"/>
      <c r="BS105" s="65"/>
      <c r="BT105" s="66"/>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8"/>
      <c r="CU105" s="66"/>
      <c r="CV105" s="68"/>
      <c r="CW105" s="66"/>
      <c r="CX105" s="68"/>
      <c r="CY105" s="66"/>
      <c r="CZ105" s="68"/>
      <c r="DA105" s="66"/>
      <c r="DB105" s="68"/>
      <c r="DC105" s="66"/>
      <c r="DD105" s="68"/>
      <c r="DE105" s="66"/>
      <c r="DF105" s="68"/>
      <c r="DG105" s="66"/>
      <c r="DH105" s="68"/>
      <c r="DI105" s="66"/>
      <c r="DJ105" s="68"/>
      <c r="DK105" s="66"/>
      <c r="DL105" s="68"/>
      <c r="DM105" s="66"/>
      <c r="DN105" s="68"/>
      <c r="DO105" s="66"/>
      <c r="DP105" s="68"/>
      <c r="DQ105" s="66"/>
      <c r="DR105" s="68"/>
      <c r="DS105" s="66"/>
      <c r="DT105" s="68"/>
      <c r="DU105" s="66"/>
      <c r="DV105" s="68"/>
      <c r="DW105" s="66"/>
      <c r="DX105" s="69"/>
      <c r="DY105" s="70" t="str">
        <f t="shared" si="8"/>
        <v/>
      </c>
      <c r="DZ105" t="str">
        <f t="shared" si="9"/>
        <v/>
      </c>
    </row>
    <row r="106" spans="2:130" ht="16.149999999999999" customHeight="1">
      <c r="B106" s="72"/>
      <c r="C106" s="60" t="str">
        <f t="shared" si="4"/>
        <v/>
      </c>
      <c r="D106" s="109"/>
      <c r="E106" s="110" t="str">
        <f t="shared" si="5"/>
        <v/>
      </c>
      <c r="F106" s="86"/>
      <c r="G106" s="86"/>
      <c r="H106" s="60" t="str">
        <f t="shared" si="11"/>
        <v/>
      </c>
      <c r="I106" s="61"/>
      <c r="J106" s="88"/>
      <c r="K106" s="63"/>
      <c r="L106" s="62"/>
      <c r="M106" s="64"/>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4"/>
      <c r="AR106" s="65"/>
      <c r="AS106" s="66"/>
      <c r="AT106" s="64"/>
      <c r="AU106" s="65"/>
      <c r="AV106" s="66"/>
      <c r="AW106" s="64"/>
      <c r="AX106" s="65"/>
      <c r="AY106" s="66"/>
      <c r="AZ106" s="64"/>
      <c r="BA106" s="65"/>
      <c r="BB106" s="66"/>
      <c r="BC106" s="64"/>
      <c r="BD106" s="65"/>
      <c r="BE106" s="66"/>
      <c r="BF106" s="64"/>
      <c r="BG106" s="65"/>
      <c r="BH106" s="66"/>
      <c r="BI106" s="64"/>
      <c r="BJ106" s="65"/>
      <c r="BK106" s="66"/>
      <c r="BL106" s="64"/>
      <c r="BM106" s="65"/>
      <c r="BN106" s="66"/>
      <c r="BO106" s="64"/>
      <c r="BP106" s="65"/>
      <c r="BQ106" s="66"/>
      <c r="BR106" s="64"/>
      <c r="BS106" s="65"/>
      <c r="BT106" s="66"/>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8"/>
      <c r="CU106" s="66"/>
      <c r="CV106" s="68"/>
      <c r="CW106" s="66"/>
      <c r="CX106" s="68"/>
      <c r="CY106" s="66"/>
      <c r="CZ106" s="68"/>
      <c r="DA106" s="66"/>
      <c r="DB106" s="68"/>
      <c r="DC106" s="66"/>
      <c r="DD106" s="68"/>
      <c r="DE106" s="66"/>
      <c r="DF106" s="68"/>
      <c r="DG106" s="66"/>
      <c r="DH106" s="68"/>
      <c r="DI106" s="66"/>
      <c r="DJ106" s="68"/>
      <c r="DK106" s="66"/>
      <c r="DL106" s="68"/>
      <c r="DM106" s="66"/>
      <c r="DN106" s="68"/>
      <c r="DO106" s="66"/>
      <c r="DP106" s="68"/>
      <c r="DQ106" s="66"/>
      <c r="DR106" s="68"/>
      <c r="DS106" s="66"/>
      <c r="DT106" s="68"/>
      <c r="DU106" s="66"/>
      <c r="DV106" s="68"/>
      <c r="DW106" s="66"/>
      <c r="DX106" s="69"/>
      <c r="DY106" s="70" t="str">
        <f t="shared" si="8"/>
        <v/>
      </c>
      <c r="DZ106" t="str">
        <f t="shared" si="9"/>
        <v/>
      </c>
    </row>
    <row r="107" spans="2:130" ht="16.149999999999999" customHeight="1">
      <c r="B107" s="72"/>
      <c r="C107" s="60" t="str">
        <f t="shared" si="4"/>
        <v/>
      </c>
      <c r="D107" s="109"/>
      <c r="E107" s="110" t="str">
        <f t="shared" si="5"/>
        <v/>
      </c>
      <c r="F107" s="86"/>
      <c r="G107" s="86"/>
      <c r="H107" s="60" t="str">
        <f t="shared" si="11"/>
        <v/>
      </c>
      <c r="I107" s="61"/>
      <c r="J107" s="88"/>
      <c r="K107" s="63"/>
      <c r="L107" s="62"/>
      <c r="M107" s="64"/>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4"/>
      <c r="AR107" s="65"/>
      <c r="AS107" s="66"/>
      <c r="AT107" s="64"/>
      <c r="AU107" s="65"/>
      <c r="AV107" s="66"/>
      <c r="AW107" s="64"/>
      <c r="AX107" s="65"/>
      <c r="AY107" s="66"/>
      <c r="AZ107" s="64"/>
      <c r="BA107" s="65"/>
      <c r="BB107" s="66"/>
      <c r="BC107" s="64"/>
      <c r="BD107" s="65"/>
      <c r="BE107" s="66"/>
      <c r="BF107" s="64"/>
      <c r="BG107" s="65"/>
      <c r="BH107" s="66"/>
      <c r="BI107" s="64"/>
      <c r="BJ107" s="65"/>
      <c r="BK107" s="66"/>
      <c r="BL107" s="64"/>
      <c r="BM107" s="65"/>
      <c r="BN107" s="66"/>
      <c r="BO107" s="64"/>
      <c r="BP107" s="65"/>
      <c r="BQ107" s="66"/>
      <c r="BR107" s="64"/>
      <c r="BS107" s="65"/>
      <c r="BT107" s="66"/>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8"/>
      <c r="CU107" s="66"/>
      <c r="CV107" s="68"/>
      <c r="CW107" s="66"/>
      <c r="CX107" s="68"/>
      <c r="CY107" s="66"/>
      <c r="CZ107" s="68"/>
      <c r="DA107" s="66"/>
      <c r="DB107" s="68"/>
      <c r="DC107" s="66"/>
      <c r="DD107" s="68"/>
      <c r="DE107" s="66"/>
      <c r="DF107" s="68"/>
      <c r="DG107" s="66"/>
      <c r="DH107" s="68"/>
      <c r="DI107" s="66"/>
      <c r="DJ107" s="68"/>
      <c r="DK107" s="66"/>
      <c r="DL107" s="68"/>
      <c r="DM107" s="66"/>
      <c r="DN107" s="68"/>
      <c r="DO107" s="66"/>
      <c r="DP107" s="68"/>
      <c r="DQ107" s="66"/>
      <c r="DR107" s="68"/>
      <c r="DS107" s="66"/>
      <c r="DT107" s="68"/>
      <c r="DU107" s="66"/>
      <c r="DV107" s="68"/>
      <c r="DW107" s="66"/>
      <c r="DX107" s="69"/>
      <c r="DY107" s="70" t="str">
        <f t="shared" si="8"/>
        <v/>
      </c>
      <c r="DZ107" t="str">
        <f t="shared" si="9"/>
        <v/>
      </c>
    </row>
    <row r="108" spans="2:130" ht="16.149999999999999" customHeight="1">
      <c r="B108" s="72"/>
      <c r="C108" s="60" t="str">
        <f t="shared" si="4"/>
        <v/>
      </c>
      <c r="D108" s="109"/>
      <c r="E108" s="110" t="str">
        <f t="shared" si="5"/>
        <v/>
      </c>
      <c r="F108" s="86"/>
      <c r="G108" s="86"/>
      <c r="H108" s="60" t="str">
        <f t="shared" si="11"/>
        <v/>
      </c>
      <c r="I108" s="61"/>
      <c r="J108" s="88"/>
      <c r="K108" s="63"/>
      <c r="L108" s="62"/>
      <c r="M108" s="64"/>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4"/>
      <c r="AR108" s="65"/>
      <c r="AS108" s="66"/>
      <c r="AT108" s="64"/>
      <c r="AU108" s="65"/>
      <c r="AV108" s="66"/>
      <c r="AW108" s="64"/>
      <c r="AX108" s="65"/>
      <c r="AY108" s="66"/>
      <c r="AZ108" s="64"/>
      <c r="BA108" s="65"/>
      <c r="BB108" s="66"/>
      <c r="BC108" s="64"/>
      <c r="BD108" s="65"/>
      <c r="BE108" s="66"/>
      <c r="BF108" s="64"/>
      <c r="BG108" s="65"/>
      <c r="BH108" s="66"/>
      <c r="BI108" s="64"/>
      <c r="BJ108" s="65"/>
      <c r="BK108" s="66"/>
      <c r="BL108" s="64"/>
      <c r="BM108" s="65"/>
      <c r="BN108" s="66"/>
      <c r="BO108" s="64"/>
      <c r="BP108" s="65"/>
      <c r="BQ108" s="66"/>
      <c r="BR108" s="64"/>
      <c r="BS108" s="65"/>
      <c r="BT108" s="66"/>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8"/>
      <c r="CU108" s="66"/>
      <c r="CV108" s="68"/>
      <c r="CW108" s="66"/>
      <c r="CX108" s="68"/>
      <c r="CY108" s="66"/>
      <c r="CZ108" s="68"/>
      <c r="DA108" s="66"/>
      <c r="DB108" s="68"/>
      <c r="DC108" s="66"/>
      <c r="DD108" s="68"/>
      <c r="DE108" s="66"/>
      <c r="DF108" s="68"/>
      <c r="DG108" s="66"/>
      <c r="DH108" s="68"/>
      <c r="DI108" s="66"/>
      <c r="DJ108" s="68"/>
      <c r="DK108" s="66"/>
      <c r="DL108" s="68"/>
      <c r="DM108" s="66"/>
      <c r="DN108" s="68"/>
      <c r="DO108" s="66"/>
      <c r="DP108" s="68"/>
      <c r="DQ108" s="66"/>
      <c r="DR108" s="68"/>
      <c r="DS108" s="66"/>
      <c r="DT108" s="68"/>
      <c r="DU108" s="66"/>
      <c r="DV108" s="68"/>
      <c r="DW108" s="66"/>
      <c r="DX108" s="69"/>
      <c r="DY108" s="70" t="str">
        <f t="shared" si="8"/>
        <v/>
      </c>
      <c r="DZ108" t="str">
        <f t="shared" si="9"/>
        <v/>
      </c>
    </row>
    <row r="109" spans="2:130" ht="16.149999999999999" customHeight="1">
      <c r="B109" s="72"/>
      <c r="C109" s="60" t="str">
        <f t="shared" si="4"/>
        <v/>
      </c>
      <c r="D109" s="109"/>
      <c r="E109" s="110" t="str">
        <f t="shared" si="5"/>
        <v/>
      </c>
      <c r="F109" s="86"/>
      <c r="G109" s="86"/>
      <c r="H109" s="60" t="str">
        <f t="shared" si="11"/>
        <v/>
      </c>
      <c r="I109" s="61"/>
      <c r="J109" s="88"/>
      <c r="K109" s="63"/>
      <c r="L109" s="62"/>
      <c r="M109" s="64"/>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4"/>
      <c r="AR109" s="65"/>
      <c r="AS109" s="66"/>
      <c r="AT109" s="64"/>
      <c r="AU109" s="65"/>
      <c r="AV109" s="66"/>
      <c r="AW109" s="64"/>
      <c r="AX109" s="65"/>
      <c r="AY109" s="66"/>
      <c r="AZ109" s="64"/>
      <c r="BA109" s="65"/>
      <c r="BB109" s="66"/>
      <c r="BC109" s="64"/>
      <c r="BD109" s="65"/>
      <c r="BE109" s="66"/>
      <c r="BF109" s="64"/>
      <c r="BG109" s="65"/>
      <c r="BH109" s="66"/>
      <c r="BI109" s="64"/>
      <c r="BJ109" s="65"/>
      <c r="BK109" s="66"/>
      <c r="BL109" s="64"/>
      <c r="BM109" s="65"/>
      <c r="BN109" s="66"/>
      <c r="BO109" s="64"/>
      <c r="BP109" s="65"/>
      <c r="BQ109" s="66"/>
      <c r="BR109" s="64"/>
      <c r="BS109" s="65"/>
      <c r="BT109" s="66"/>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8"/>
      <c r="CU109" s="66"/>
      <c r="CV109" s="68"/>
      <c r="CW109" s="66"/>
      <c r="CX109" s="68"/>
      <c r="CY109" s="66"/>
      <c r="CZ109" s="68"/>
      <c r="DA109" s="66"/>
      <c r="DB109" s="68"/>
      <c r="DC109" s="66"/>
      <c r="DD109" s="68"/>
      <c r="DE109" s="66"/>
      <c r="DF109" s="68"/>
      <c r="DG109" s="66"/>
      <c r="DH109" s="68"/>
      <c r="DI109" s="66"/>
      <c r="DJ109" s="68"/>
      <c r="DK109" s="66"/>
      <c r="DL109" s="68"/>
      <c r="DM109" s="66"/>
      <c r="DN109" s="68"/>
      <c r="DO109" s="66"/>
      <c r="DP109" s="68"/>
      <c r="DQ109" s="66"/>
      <c r="DR109" s="68"/>
      <c r="DS109" s="66"/>
      <c r="DT109" s="68"/>
      <c r="DU109" s="66"/>
      <c r="DV109" s="68"/>
      <c r="DW109" s="66"/>
      <c r="DX109" s="69"/>
      <c r="DY109" s="70" t="str">
        <f t="shared" si="8"/>
        <v/>
      </c>
      <c r="DZ109" t="str">
        <f t="shared" si="9"/>
        <v/>
      </c>
    </row>
    <row r="110" spans="2:130" ht="16.149999999999999" customHeight="1">
      <c r="B110" s="72"/>
      <c r="C110" s="60" t="str">
        <f t="shared" si="4"/>
        <v/>
      </c>
      <c r="D110" s="109"/>
      <c r="E110" s="110" t="str">
        <f t="shared" si="5"/>
        <v/>
      </c>
      <c r="F110" s="86"/>
      <c r="G110" s="86"/>
      <c r="H110" s="60" t="str">
        <f t="shared" si="6"/>
        <v/>
      </c>
      <c r="I110" s="61"/>
      <c r="J110" s="88"/>
      <c r="K110" s="63"/>
      <c r="L110" s="62"/>
      <c r="M110" s="64"/>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4"/>
      <c r="AR110" s="65"/>
      <c r="AS110" s="66"/>
      <c r="AT110" s="64"/>
      <c r="AU110" s="65"/>
      <c r="AV110" s="66"/>
      <c r="AW110" s="64"/>
      <c r="AX110" s="65"/>
      <c r="AY110" s="66"/>
      <c r="AZ110" s="64"/>
      <c r="BA110" s="65"/>
      <c r="BB110" s="66"/>
      <c r="BC110" s="64"/>
      <c r="BD110" s="65"/>
      <c r="BE110" s="66"/>
      <c r="BF110" s="64"/>
      <c r="BG110" s="65"/>
      <c r="BH110" s="66"/>
      <c r="BI110" s="64"/>
      <c r="BJ110" s="65"/>
      <c r="BK110" s="66"/>
      <c r="BL110" s="64"/>
      <c r="BM110" s="65"/>
      <c r="BN110" s="66"/>
      <c r="BO110" s="64"/>
      <c r="BP110" s="65"/>
      <c r="BQ110" s="66"/>
      <c r="BR110" s="64"/>
      <c r="BS110" s="65"/>
      <c r="BT110" s="66"/>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8"/>
      <c r="CU110" s="66"/>
      <c r="CV110" s="68"/>
      <c r="CW110" s="66"/>
      <c r="CX110" s="68"/>
      <c r="CY110" s="66"/>
      <c r="CZ110" s="68"/>
      <c r="DA110" s="66"/>
      <c r="DB110" s="68"/>
      <c r="DC110" s="66"/>
      <c r="DD110" s="68"/>
      <c r="DE110" s="66"/>
      <c r="DF110" s="68"/>
      <c r="DG110" s="66"/>
      <c r="DH110" s="68"/>
      <c r="DI110" s="66"/>
      <c r="DJ110" s="68"/>
      <c r="DK110" s="66"/>
      <c r="DL110" s="68"/>
      <c r="DM110" s="66"/>
      <c r="DN110" s="68"/>
      <c r="DO110" s="66"/>
      <c r="DP110" s="68"/>
      <c r="DQ110" s="66"/>
      <c r="DR110" s="68"/>
      <c r="DS110" s="66"/>
      <c r="DT110" s="68"/>
      <c r="DU110" s="66"/>
      <c r="DV110" s="68"/>
      <c r="DW110" s="66"/>
      <c r="DX110" s="69"/>
      <c r="DY110" s="70" t="str">
        <f t="shared" si="8"/>
        <v/>
      </c>
      <c r="DZ110" t="str">
        <f t="shared" si="9"/>
        <v/>
      </c>
    </row>
    <row r="111" spans="2:130" ht="16.149999999999999" customHeight="1">
      <c r="B111" s="72"/>
      <c r="C111" s="60" t="str">
        <f t="shared" si="4"/>
        <v/>
      </c>
      <c r="D111" s="109"/>
      <c r="E111" s="110" t="str">
        <f t="shared" si="5"/>
        <v/>
      </c>
      <c r="F111" s="86"/>
      <c r="G111" s="86"/>
      <c r="H111" s="60" t="str">
        <f t="shared" si="6"/>
        <v/>
      </c>
      <c r="I111" s="61"/>
      <c r="J111" s="88"/>
      <c r="K111" s="63"/>
      <c r="L111" s="62"/>
      <c r="M111" s="64"/>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4"/>
      <c r="AR111" s="65"/>
      <c r="AS111" s="66"/>
      <c r="AT111" s="64"/>
      <c r="AU111" s="65"/>
      <c r="AV111" s="66"/>
      <c r="AW111" s="64"/>
      <c r="AX111" s="65"/>
      <c r="AY111" s="66"/>
      <c r="AZ111" s="64"/>
      <c r="BA111" s="65"/>
      <c r="BB111" s="66"/>
      <c r="BC111" s="64"/>
      <c r="BD111" s="65"/>
      <c r="BE111" s="66"/>
      <c r="BF111" s="64"/>
      <c r="BG111" s="65"/>
      <c r="BH111" s="66"/>
      <c r="BI111" s="64"/>
      <c r="BJ111" s="65"/>
      <c r="BK111" s="66"/>
      <c r="BL111" s="64"/>
      <c r="BM111" s="65"/>
      <c r="BN111" s="66"/>
      <c r="BO111" s="64"/>
      <c r="BP111" s="65"/>
      <c r="BQ111" s="66"/>
      <c r="BR111" s="64"/>
      <c r="BS111" s="65"/>
      <c r="BT111" s="66"/>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8"/>
      <c r="CU111" s="66"/>
      <c r="CV111" s="68"/>
      <c r="CW111" s="66"/>
      <c r="CX111" s="68"/>
      <c r="CY111" s="66"/>
      <c r="CZ111" s="68"/>
      <c r="DA111" s="66"/>
      <c r="DB111" s="68"/>
      <c r="DC111" s="66"/>
      <c r="DD111" s="68"/>
      <c r="DE111" s="66"/>
      <c r="DF111" s="68"/>
      <c r="DG111" s="66"/>
      <c r="DH111" s="68"/>
      <c r="DI111" s="66"/>
      <c r="DJ111" s="68"/>
      <c r="DK111" s="66"/>
      <c r="DL111" s="68"/>
      <c r="DM111" s="66"/>
      <c r="DN111" s="68"/>
      <c r="DO111" s="66"/>
      <c r="DP111" s="68"/>
      <c r="DQ111" s="66"/>
      <c r="DR111" s="68"/>
      <c r="DS111" s="66"/>
      <c r="DT111" s="68"/>
      <c r="DU111" s="66"/>
      <c r="DV111" s="68"/>
      <c r="DW111" s="66"/>
      <c r="DX111" s="69"/>
      <c r="DY111" s="70" t="str">
        <f t="shared" si="8"/>
        <v/>
      </c>
      <c r="DZ111" t="str">
        <f t="shared" si="9"/>
        <v/>
      </c>
    </row>
    <row r="112" spans="2:130" ht="16.149999999999999" customHeight="1">
      <c r="B112" s="72"/>
      <c r="C112" s="60" t="str">
        <f t="shared" si="4"/>
        <v/>
      </c>
      <c r="D112" s="109"/>
      <c r="E112" s="110" t="str">
        <f t="shared" si="5"/>
        <v/>
      </c>
      <c r="F112" s="86"/>
      <c r="G112" s="86"/>
      <c r="H112" s="60" t="str">
        <f t="shared" si="6"/>
        <v/>
      </c>
      <c r="I112" s="61"/>
      <c r="J112" s="88"/>
      <c r="K112" s="63"/>
      <c r="L112" s="62"/>
      <c r="M112" s="64"/>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4"/>
      <c r="AR112" s="65"/>
      <c r="AS112" s="66"/>
      <c r="AT112" s="64"/>
      <c r="AU112" s="65"/>
      <c r="AV112" s="66"/>
      <c r="AW112" s="64"/>
      <c r="AX112" s="65"/>
      <c r="AY112" s="66"/>
      <c r="AZ112" s="64"/>
      <c r="BA112" s="65"/>
      <c r="BB112" s="66"/>
      <c r="BC112" s="64"/>
      <c r="BD112" s="65"/>
      <c r="BE112" s="66"/>
      <c r="BF112" s="64"/>
      <c r="BG112" s="65"/>
      <c r="BH112" s="66"/>
      <c r="BI112" s="64"/>
      <c r="BJ112" s="65"/>
      <c r="BK112" s="66"/>
      <c r="BL112" s="64"/>
      <c r="BM112" s="65"/>
      <c r="BN112" s="66"/>
      <c r="BO112" s="64"/>
      <c r="BP112" s="65"/>
      <c r="BQ112" s="66"/>
      <c r="BR112" s="64"/>
      <c r="BS112" s="65"/>
      <c r="BT112" s="66"/>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8"/>
      <c r="CU112" s="66"/>
      <c r="CV112" s="68"/>
      <c r="CW112" s="66"/>
      <c r="CX112" s="68"/>
      <c r="CY112" s="66"/>
      <c r="CZ112" s="68"/>
      <c r="DA112" s="66"/>
      <c r="DB112" s="68"/>
      <c r="DC112" s="66"/>
      <c r="DD112" s="68"/>
      <c r="DE112" s="66"/>
      <c r="DF112" s="68"/>
      <c r="DG112" s="66"/>
      <c r="DH112" s="68"/>
      <c r="DI112" s="66"/>
      <c r="DJ112" s="68"/>
      <c r="DK112" s="66"/>
      <c r="DL112" s="68"/>
      <c r="DM112" s="66"/>
      <c r="DN112" s="68"/>
      <c r="DO112" s="66"/>
      <c r="DP112" s="68"/>
      <c r="DQ112" s="66"/>
      <c r="DR112" s="68"/>
      <c r="DS112" s="66"/>
      <c r="DT112" s="68"/>
      <c r="DU112" s="66"/>
      <c r="DV112" s="68"/>
      <c r="DW112" s="66"/>
      <c r="DX112" s="69"/>
      <c r="DY112" s="70" t="str">
        <f t="shared" si="8"/>
        <v/>
      </c>
      <c r="DZ112" t="str">
        <f t="shared" si="9"/>
        <v/>
      </c>
    </row>
    <row r="113" spans="2:130" ht="16.149999999999999" customHeight="1">
      <c r="B113" s="72"/>
      <c r="C113" s="60" t="str">
        <f t="shared" si="4"/>
        <v/>
      </c>
      <c r="D113" s="109"/>
      <c r="E113" s="110" t="str">
        <f t="shared" si="5"/>
        <v/>
      </c>
      <c r="F113" s="86"/>
      <c r="G113" s="86"/>
      <c r="H113" s="60" t="str">
        <f t="shared" si="6"/>
        <v/>
      </c>
      <c r="I113" s="61"/>
      <c r="J113" s="88"/>
      <c r="K113" s="63"/>
      <c r="L113" s="62"/>
      <c r="M113" s="64"/>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4"/>
      <c r="AR113" s="65"/>
      <c r="AS113" s="66"/>
      <c r="AT113" s="64"/>
      <c r="AU113" s="65"/>
      <c r="AV113" s="66"/>
      <c r="AW113" s="64"/>
      <c r="AX113" s="65"/>
      <c r="AY113" s="66"/>
      <c r="AZ113" s="64"/>
      <c r="BA113" s="65"/>
      <c r="BB113" s="66"/>
      <c r="BC113" s="64"/>
      <c r="BD113" s="65"/>
      <c r="BE113" s="66"/>
      <c r="BF113" s="64"/>
      <c r="BG113" s="65"/>
      <c r="BH113" s="66"/>
      <c r="BI113" s="64"/>
      <c r="BJ113" s="65"/>
      <c r="BK113" s="66"/>
      <c r="BL113" s="64"/>
      <c r="BM113" s="65"/>
      <c r="BN113" s="66"/>
      <c r="BO113" s="64"/>
      <c r="BP113" s="65"/>
      <c r="BQ113" s="66"/>
      <c r="BR113" s="64"/>
      <c r="BS113" s="65"/>
      <c r="BT113" s="66"/>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8"/>
      <c r="CU113" s="66"/>
      <c r="CV113" s="68"/>
      <c r="CW113" s="66"/>
      <c r="CX113" s="68"/>
      <c r="CY113" s="66"/>
      <c r="CZ113" s="68"/>
      <c r="DA113" s="66"/>
      <c r="DB113" s="68"/>
      <c r="DC113" s="66"/>
      <c r="DD113" s="68"/>
      <c r="DE113" s="66"/>
      <c r="DF113" s="68"/>
      <c r="DG113" s="66"/>
      <c r="DH113" s="68"/>
      <c r="DI113" s="66"/>
      <c r="DJ113" s="68"/>
      <c r="DK113" s="66"/>
      <c r="DL113" s="68"/>
      <c r="DM113" s="66"/>
      <c r="DN113" s="68"/>
      <c r="DO113" s="66"/>
      <c r="DP113" s="68"/>
      <c r="DQ113" s="66"/>
      <c r="DR113" s="68"/>
      <c r="DS113" s="66"/>
      <c r="DT113" s="68"/>
      <c r="DU113" s="66"/>
      <c r="DV113" s="68"/>
      <c r="DW113" s="66"/>
      <c r="DX113" s="69"/>
      <c r="DY113" s="70" t="str">
        <f t="shared" si="8"/>
        <v/>
      </c>
      <c r="DZ113" t="str">
        <f t="shared" si="9"/>
        <v/>
      </c>
    </row>
    <row r="114" spans="2:130" ht="16.149999999999999" customHeight="1">
      <c r="B114" s="72"/>
      <c r="C114" s="60" t="str">
        <f t="shared" si="4"/>
        <v/>
      </c>
      <c r="D114" s="109"/>
      <c r="E114" s="110" t="str">
        <f t="shared" si="5"/>
        <v/>
      </c>
      <c r="F114" s="86"/>
      <c r="G114" s="86"/>
      <c r="H114" s="60" t="str">
        <f t="shared" si="6"/>
        <v/>
      </c>
      <c r="I114" s="61"/>
      <c r="J114" s="88"/>
      <c r="K114" s="63"/>
      <c r="L114" s="62"/>
      <c r="M114" s="64"/>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4"/>
      <c r="AR114" s="65"/>
      <c r="AS114" s="66"/>
      <c r="AT114" s="64"/>
      <c r="AU114" s="65"/>
      <c r="AV114" s="66"/>
      <c r="AW114" s="64"/>
      <c r="AX114" s="65"/>
      <c r="AY114" s="66"/>
      <c r="AZ114" s="64"/>
      <c r="BA114" s="65"/>
      <c r="BB114" s="66"/>
      <c r="BC114" s="64"/>
      <c r="BD114" s="65"/>
      <c r="BE114" s="66"/>
      <c r="BF114" s="64"/>
      <c r="BG114" s="65"/>
      <c r="BH114" s="66"/>
      <c r="BI114" s="64"/>
      <c r="BJ114" s="65"/>
      <c r="BK114" s="66"/>
      <c r="BL114" s="64"/>
      <c r="BM114" s="65"/>
      <c r="BN114" s="66"/>
      <c r="BO114" s="64"/>
      <c r="BP114" s="65"/>
      <c r="BQ114" s="66"/>
      <c r="BR114" s="64"/>
      <c r="BS114" s="65"/>
      <c r="BT114" s="66"/>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8"/>
      <c r="CU114" s="66"/>
      <c r="CV114" s="68"/>
      <c r="CW114" s="66"/>
      <c r="CX114" s="68"/>
      <c r="CY114" s="66"/>
      <c r="CZ114" s="68"/>
      <c r="DA114" s="66"/>
      <c r="DB114" s="68"/>
      <c r="DC114" s="66"/>
      <c r="DD114" s="68"/>
      <c r="DE114" s="66"/>
      <c r="DF114" s="68"/>
      <c r="DG114" s="66"/>
      <c r="DH114" s="68"/>
      <c r="DI114" s="66"/>
      <c r="DJ114" s="68"/>
      <c r="DK114" s="66"/>
      <c r="DL114" s="68"/>
      <c r="DM114" s="66"/>
      <c r="DN114" s="68"/>
      <c r="DO114" s="66"/>
      <c r="DP114" s="68"/>
      <c r="DQ114" s="66"/>
      <c r="DR114" s="68"/>
      <c r="DS114" s="66"/>
      <c r="DT114" s="68"/>
      <c r="DU114" s="66"/>
      <c r="DV114" s="68"/>
      <c r="DW114" s="66"/>
      <c r="DX114" s="69"/>
      <c r="DY114" s="70" t="str">
        <f t="shared" si="8"/>
        <v/>
      </c>
      <c r="DZ114" t="str">
        <f t="shared" si="9"/>
        <v/>
      </c>
    </row>
    <row r="115" spans="2:130" ht="16.149999999999999" customHeight="1">
      <c r="B115" s="72"/>
      <c r="C115" s="60" t="str">
        <f t="shared" si="4"/>
        <v/>
      </c>
      <c r="D115" s="109"/>
      <c r="E115" s="110" t="str">
        <f t="shared" si="5"/>
        <v/>
      </c>
      <c r="F115" s="86"/>
      <c r="G115" s="86"/>
      <c r="H115" s="60" t="str">
        <f t="shared" si="6"/>
        <v/>
      </c>
      <c r="I115" s="61"/>
      <c r="J115" s="88"/>
      <c r="K115" s="63"/>
      <c r="L115" s="62"/>
      <c r="M115" s="64"/>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4"/>
      <c r="AR115" s="65"/>
      <c r="AS115" s="66"/>
      <c r="AT115" s="64"/>
      <c r="AU115" s="65"/>
      <c r="AV115" s="66"/>
      <c r="AW115" s="64"/>
      <c r="AX115" s="65"/>
      <c r="AY115" s="66"/>
      <c r="AZ115" s="64"/>
      <c r="BA115" s="65"/>
      <c r="BB115" s="66"/>
      <c r="BC115" s="64"/>
      <c r="BD115" s="65"/>
      <c r="BE115" s="66"/>
      <c r="BF115" s="64"/>
      <c r="BG115" s="65"/>
      <c r="BH115" s="66"/>
      <c r="BI115" s="64"/>
      <c r="BJ115" s="65"/>
      <c r="BK115" s="66"/>
      <c r="BL115" s="64"/>
      <c r="BM115" s="65"/>
      <c r="BN115" s="66"/>
      <c r="BO115" s="64"/>
      <c r="BP115" s="65"/>
      <c r="BQ115" s="66"/>
      <c r="BR115" s="64"/>
      <c r="BS115" s="65"/>
      <c r="BT115" s="66"/>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8"/>
      <c r="CU115" s="66"/>
      <c r="CV115" s="68"/>
      <c r="CW115" s="66"/>
      <c r="CX115" s="68"/>
      <c r="CY115" s="66"/>
      <c r="CZ115" s="68"/>
      <c r="DA115" s="66"/>
      <c r="DB115" s="68"/>
      <c r="DC115" s="66"/>
      <c r="DD115" s="68"/>
      <c r="DE115" s="66"/>
      <c r="DF115" s="68"/>
      <c r="DG115" s="66"/>
      <c r="DH115" s="68"/>
      <c r="DI115" s="66"/>
      <c r="DJ115" s="68"/>
      <c r="DK115" s="66"/>
      <c r="DL115" s="68"/>
      <c r="DM115" s="66"/>
      <c r="DN115" s="68"/>
      <c r="DO115" s="66"/>
      <c r="DP115" s="68"/>
      <c r="DQ115" s="66"/>
      <c r="DR115" s="68"/>
      <c r="DS115" s="66"/>
      <c r="DT115" s="68"/>
      <c r="DU115" s="66"/>
      <c r="DV115" s="68"/>
      <c r="DW115" s="66"/>
      <c r="DX115" s="69"/>
      <c r="DY115" s="70" t="str">
        <f t="shared" si="8"/>
        <v/>
      </c>
      <c r="DZ115" t="str">
        <f t="shared" si="9"/>
        <v/>
      </c>
    </row>
    <row r="116" spans="2:130" ht="16.149999999999999" customHeight="1">
      <c r="B116" s="72"/>
      <c r="C116" s="60" t="str">
        <f t="shared" si="4"/>
        <v/>
      </c>
      <c r="D116" s="109"/>
      <c r="E116" s="110" t="str">
        <f t="shared" si="5"/>
        <v/>
      </c>
      <c r="F116" s="86"/>
      <c r="G116" s="86"/>
      <c r="H116" s="60" t="str">
        <f t="shared" si="6"/>
        <v/>
      </c>
      <c r="I116" s="61"/>
      <c r="J116" s="88"/>
      <c r="K116" s="63"/>
      <c r="L116" s="62"/>
      <c r="M116" s="64"/>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4"/>
      <c r="AR116" s="65"/>
      <c r="AS116" s="66"/>
      <c r="AT116" s="64"/>
      <c r="AU116" s="65"/>
      <c r="AV116" s="66"/>
      <c r="AW116" s="64"/>
      <c r="AX116" s="65"/>
      <c r="AY116" s="66"/>
      <c r="AZ116" s="64"/>
      <c r="BA116" s="65"/>
      <c r="BB116" s="66"/>
      <c r="BC116" s="64"/>
      <c r="BD116" s="65"/>
      <c r="BE116" s="66"/>
      <c r="BF116" s="64"/>
      <c r="BG116" s="65"/>
      <c r="BH116" s="66"/>
      <c r="BI116" s="64"/>
      <c r="BJ116" s="65"/>
      <c r="BK116" s="66"/>
      <c r="BL116" s="64"/>
      <c r="BM116" s="65"/>
      <c r="BN116" s="66"/>
      <c r="BO116" s="64"/>
      <c r="BP116" s="65"/>
      <c r="BQ116" s="66"/>
      <c r="BR116" s="64"/>
      <c r="BS116" s="65"/>
      <c r="BT116" s="66"/>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8"/>
      <c r="CU116" s="66"/>
      <c r="CV116" s="68"/>
      <c r="CW116" s="66"/>
      <c r="CX116" s="68"/>
      <c r="CY116" s="66"/>
      <c r="CZ116" s="68"/>
      <c r="DA116" s="66"/>
      <c r="DB116" s="68"/>
      <c r="DC116" s="66"/>
      <c r="DD116" s="68"/>
      <c r="DE116" s="66"/>
      <c r="DF116" s="68"/>
      <c r="DG116" s="66"/>
      <c r="DH116" s="68"/>
      <c r="DI116" s="66"/>
      <c r="DJ116" s="68"/>
      <c r="DK116" s="66"/>
      <c r="DL116" s="68"/>
      <c r="DM116" s="66"/>
      <c r="DN116" s="68"/>
      <c r="DO116" s="66"/>
      <c r="DP116" s="68"/>
      <c r="DQ116" s="66"/>
      <c r="DR116" s="68"/>
      <c r="DS116" s="66"/>
      <c r="DT116" s="68"/>
      <c r="DU116" s="66"/>
      <c r="DV116" s="68"/>
      <c r="DW116" s="66"/>
      <c r="DX116" s="69"/>
      <c r="DY116" s="70" t="str">
        <f t="shared" si="8"/>
        <v/>
      </c>
      <c r="DZ116" t="str">
        <f t="shared" si="9"/>
        <v/>
      </c>
    </row>
    <row r="117" spans="2:130" ht="16.149999999999999" customHeight="1">
      <c r="B117" s="72"/>
      <c r="C117" s="60" t="str">
        <f t="shared" si="4"/>
        <v/>
      </c>
      <c r="D117" s="109"/>
      <c r="E117" s="110" t="str">
        <f t="shared" si="5"/>
        <v/>
      </c>
      <c r="F117" s="86"/>
      <c r="G117" s="86"/>
      <c r="H117" s="60" t="str">
        <f t="shared" si="6"/>
        <v/>
      </c>
      <c r="I117" s="61"/>
      <c r="J117" s="88"/>
      <c r="K117" s="63"/>
      <c r="L117" s="62"/>
      <c r="M117" s="64"/>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4"/>
      <c r="AR117" s="65"/>
      <c r="AS117" s="66"/>
      <c r="AT117" s="64"/>
      <c r="AU117" s="65"/>
      <c r="AV117" s="66"/>
      <c r="AW117" s="64"/>
      <c r="AX117" s="65"/>
      <c r="AY117" s="66"/>
      <c r="AZ117" s="64"/>
      <c r="BA117" s="65"/>
      <c r="BB117" s="66"/>
      <c r="BC117" s="64"/>
      <c r="BD117" s="65"/>
      <c r="BE117" s="66"/>
      <c r="BF117" s="64"/>
      <c r="BG117" s="65"/>
      <c r="BH117" s="66"/>
      <c r="BI117" s="64"/>
      <c r="BJ117" s="65"/>
      <c r="BK117" s="66"/>
      <c r="BL117" s="64"/>
      <c r="BM117" s="65"/>
      <c r="BN117" s="66"/>
      <c r="BO117" s="64"/>
      <c r="BP117" s="65"/>
      <c r="BQ117" s="66"/>
      <c r="BR117" s="64"/>
      <c r="BS117" s="65"/>
      <c r="BT117" s="66"/>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8"/>
      <c r="CU117" s="66"/>
      <c r="CV117" s="68"/>
      <c r="CW117" s="66"/>
      <c r="CX117" s="68"/>
      <c r="CY117" s="66"/>
      <c r="CZ117" s="68"/>
      <c r="DA117" s="66"/>
      <c r="DB117" s="68"/>
      <c r="DC117" s="66"/>
      <c r="DD117" s="68"/>
      <c r="DE117" s="66"/>
      <c r="DF117" s="68"/>
      <c r="DG117" s="66"/>
      <c r="DH117" s="68"/>
      <c r="DI117" s="66"/>
      <c r="DJ117" s="68"/>
      <c r="DK117" s="66"/>
      <c r="DL117" s="68"/>
      <c r="DM117" s="66"/>
      <c r="DN117" s="68"/>
      <c r="DO117" s="66"/>
      <c r="DP117" s="68"/>
      <c r="DQ117" s="66"/>
      <c r="DR117" s="68"/>
      <c r="DS117" s="66"/>
      <c r="DT117" s="68"/>
      <c r="DU117" s="66"/>
      <c r="DV117" s="68"/>
      <c r="DW117" s="66"/>
      <c r="DX117" s="69"/>
      <c r="DY117" s="70" t="str">
        <f t="shared" si="8"/>
        <v/>
      </c>
      <c r="DZ117" t="str">
        <f t="shared" si="9"/>
        <v/>
      </c>
    </row>
    <row r="118" spans="2:130" ht="16.149999999999999" customHeight="1">
      <c r="B118" s="72"/>
      <c r="C118" s="60" t="str">
        <f t="shared" si="4"/>
        <v/>
      </c>
      <c r="D118" s="109"/>
      <c r="E118" s="110" t="str">
        <f t="shared" si="5"/>
        <v/>
      </c>
      <c r="F118" s="86"/>
      <c r="G118" s="86"/>
      <c r="H118" s="60" t="str">
        <f t="shared" si="6"/>
        <v/>
      </c>
      <c r="I118" s="61"/>
      <c r="J118" s="88"/>
      <c r="K118" s="63"/>
      <c r="L118" s="62"/>
      <c r="M118" s="64"/>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4"/>
      <c r="AR118" s="65"/>
      <c r="AS118" s="66"/>
      <c r="AT118" s="64"/>
      <c r="AU118" s="65"/>
      <c r="AV118" s="66"/>
      <c r="AW118" s="64"/>
      <c r="AX118" s="65"/>
      <c r="AY118" s="66"/>
      <c r="AZ118" s="64"/>
      <c r="BA118" s="65"/>
      <c r="BB118" s="66"/>
      <c r="BC118" s="64"/>
      <c r="BD118" s="65"/>
      <c r="BE118" s="66"/>
      <c r="BF118" s="64"/>
      <c r="BG118" s="65"/>
      <c r="BH118" s="66"/>
      <c r="BI118" s="64"/>
      <c r="BJ118" s="65"/>
      <c r="BK118" s="66"/>
      <c r="BL118" s="64"/>
      <c r="BM118" s="65"/>
      <c r="BN118" s="66"/>
      <c r="BO118" s="64"/>
      <c r="BP118" s="65"/>
      <c r="BQ118" s="66"/>
      <c r="BR118" s="64"/>
      <c r="BS118" s="65"/>
      <c r="BT118" s="66"/>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8"/>
      <c r="CU118" s="66"/>
      <c r="CV118" s="68"/>
      <c r="CW118" s="66"/>
      <c r="CX118" s="68"/>
      <c r="CY118" s="66"/>
      <c r="CZ118" s="68"/>
      <c r="DA118" s="66"/>
      <c r="DB118" s="68"/>
      <c r="DC118" s="66"/>
      <c r="DD118" s="68"/>
      <c r="DE118" s="66"/>
      <c r="DF118" s="68"/>
      <c r="DG118" s="66"/>
      <c r="DH118" s="68"/>
      <c r="DI118" s="66"/>
      <c r="DJ118" s="68"/>
      <c r="DK118" s="66"/>
      <c r="DL118" s="68"/>
      <c r="DM118" s="66"/>
      <c r="DN118" s="68"/>
      <c r="DO118" s="66"/>
      <c r="DP118" s="68"/>
      <c r="DQ118" s="66"/>
      <c r="DR118" s="68"/>
      <c r="DS118" s="66"/>
      <c r="DT118" s="68"/>
      <c r="DU118" s="66"/>
      <c r="DV118" s="68"/>
      <c r="DW118" s="66"/>
      <c r="DX118" s="69"/>
      <c r="DY118" s="70" t="str">
        <f t="shared" si="8"/>
        <v/>
      </c>
      <c r="DZ118" t="str">
        <f t="shared" si="9"/>
        <v/>
      </c>
    </row>
    <row r="119" spans="2:130" ht="16.149999999999999" customHeight="1">
      <c r="B119" s="72"/>
      <c r="C119" s="60" t="str">
        <f t="shared" si="4"/>
        <v/>
      </c>
      <c r="D119" s="109"/>
      <c r="E119" s="110" t="str">
        <f t="shared" si="5"/>
        <v/>
      </c>
      <c r="F119" s="86"/>
      <c r="G119" s="86"/>
      <c r="H119" s="60" t="str">
        <f t="shared" si="6"/>
        <v/>
      </c>
      <c r="I119" s="61"/>
      <c r="J119" s="88"/>
      <c r="K119" s="63"/>
      <c r="L119" s="62"/>
      <c r="M119" s="64"/>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4"/>
      <c r="AR119" s="65"/>
      <c r="AS119" s="66"/>
      <c r="AT119" s="64"/>
      <c r="AU119" s="65"/>
      <c r="AV119" s="66"/>
      <c r="AW119" s="64"/>
      <c r="AX119" s="65"/>
      <c r="AY119" s="66"/>
      <c r="AZ119" s="64"/>
      <c r="BA119" s="65"/>
      <c r="BB119" s="66"/>
      <c r="BC119" s="64"/>
      <c r="BD119" s="65"/>
      <c r="BE119" s="66"/>
      <c r="BF119" s="64"/>
      <c r="BG119" s="65"/>
      <c r="BH119" s="66"/>
      <c r="BI119" s="64"/>
      <c r="BJ119" s="65"/>
      <c r="BK119" s="66"/>
      <c r="BL119" s="64"/>
      <c r="BM119" s="65"/>
      <c r="BN119" s="66"/>
      <c r="BO119" s="64"/>
      <c r="BP119" s="65"/>
      <c r="BQ119" s="66"/>
      <c r="BR119" s="64"/>
      <c r="BS119" s="65"/>
      <c r="BT119" s="66"/>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8"/>
      <c r="CU119" s="66"/>
      <c r="CV119" s="68"/>
      <c r="CW119" s="66"/>
      <c r="CX119" s="68"/>
      <c r="CY119" s="66"/>
      <c r="CZ119" s="68"/>
      <c r="DA119" s="66"/>
      <c r="DB119" s="68"/>
      <c r="DC119" s="66"/>
      <c r="DD119" s="68"/>
      <c r="DE119" s="66"/>
      <c r="DF119" s="68"/>
      <c r="DG119" s="66"/>
      <c r="DH119" s="68"/>
      <c r="DI119" s="66"/>
      <c r="DJ119" s="68"/>
      <c r="DK119" s="66"/>
      <c r="DL119" s="68"/>
      <c r="DM119" s="66"/>
      <c r="DN119" s="68"/>
      <c r="DO119" s="66"/>
      <c r="DP119" s="68"/>
      <c r="DQ119" s="66"/>
      <c r="DR119" s="68"/>
      <c r="DS119" s="66"/>
      <c r="DT119" s="68"/>
      <c r="DU119" s="66"/>
      <c r="DV119" s="68"/>
      <c r="DW119" s="66"/>
      <c r="DX119" s="69"/>
      <c r="DY119" s="70" t="str">
        <f t="shared" si="8"/>
        <v/>
      </c>
      <c r="DZ119" t="str">
        <f t="shared" si="9"/>
        <v/>
      </c>
    </row>
    <row r="120" spans="2:130" ht="16.149999999999999" customHeight="1">
      <c r="B120" s="72"/>
      <c r="C120" s="60" t="str">
        <f t="shared" si="4"/>
        <v/>
      </c>
      <c r="D120" s="109"/>
      <c r="E120" s="110" t="str">
        <f t="shared" si="5"/>
        <v/>
      </c>
      <c r="F120" s="86"/>
      <c r="G120" s="86"/>
      <c r="H120" s="60" t="str">
        <f t="shared" si="6"/>
        <v/>
      </c>
      <c r="I120" s="61"/>
      <c r="J120" s="88"/>
      <c r="K120" s="63"/>
      <c r="L120" s="62"/>
      <c r="M120" s="64"/>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4"/>
      <c r="AR120" s="65"/>
      <c r="AS120" s="66"/>
      <c r="AT120" s="64"/>
      <c r="AU120" s="65"/>
      <c r="AV120" s="66"/>
      <c r="AW120" s="64"/>
      <c r="AX120" s="65"/>
      <c r="AY120" s="66"/>
      <c r="AZ120" s="64"/>
      <c r="BA120" s="65"/>
      <c r="BB120" s="66"/>
      <c r="BC120" s="64"/>
      <c r="BD120" s="65"/>
      <c r="BE120" s="66"/>
      <c r="BF120" s="64"/>
      <c r="BG120" s="65"/>
      <c r="BH120" s="66"/>
      <c r="BI120" s="64"/>
      <c r="BJ120" s="65"/>
      <c r="BK120" s="66"/>
      <c r="BL120" s="64"/>
      <c r="BM120" s="65"/>
      <c r="BN120" s="66"/>
      <c r="BO120" s="64"/>
      <c r="BP120" s="65"/>
      <c r="BQ120" s="66"/>
      <c r="BR120" s="64"/>
      <c r="BS120" s="65"/>
      <c r="BT120" s="66"/>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8"/>
      <c r="CU120" s="66"/>
      <c r="CV120" s="68"/>
      <c r="CW120" s="66"/>
      <c r="CX120" s="68"/>
      <c r="CY120" s="66"/>
      <c r="CZ120" s="68"/>
      <c r="DA120" s="66"/>
      <c r="DB120" s="68"/>
      <c r="DC120" s="66"/>
      <c r="DD120" s="68"/>
      <c r="DE120" s="66"/>
      <c r="DF120" s="68"/>
      <c r="DG120" s="66"/>
      <c r="DH120" s="68"/>
      <c r="DI120" s="66"/>
      <c r="DJ120" s="68"/>
      <c r="DK120" s="66"/>
      <c r="DL120" s="68"/>
      <c r="DM120" s="66"/>
      <c r="DN120" s="68"/>
      <c r="DO120" s="66"/>
      <c r="DP120" s="68"/>
      <c r="DQ120" s="66"/>
      <c r="DR120" s="68"/>
      <c r="DS120" s="66"/>
      <c r="DT120" s="68"/>
      <c r="DU120" s="66"/>
      <c r="DV120" s="68"/>
      <c r="DW120" s="66"/>
      <c r="DX120" s="69"/>
      <c r="DY120" s="70" t="str">
        <f t="shared" si="8"/>
        <v/>
      </c>
      <c r="DZ120" t="str">
        <f t="shared" si="9"/>
        <v/>
      </c>
    </row>
    <row r="121" spans="2:130" ht="16.149999999999999" customHeight="1">
      <c r="B121" s="72"/>
      <c r="C121" s="60" t="str">
        <f t="shared" si="4"/>
        <v/>
      </c>
      <c r="D121" s="109"/>
      <c r="E121" s="110" t="str">
        <f t="shared" si="5"/>
        <v/>
      </c>
      <c r="F121" s="86"/>
      <c r="G121" s="86"/>
      <c r="H121" s="60" t="str">
        <f t="shared" si="6"/>
        <v/>
      </c>
      <c r="I121" s="61"/>
      <c r="J121" s="88"/>
      <c r="K121" s="63"/>
      <c r="L121" s="62"/>
      <c r="M121" s="64"/>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4"/>
      <c r="AR121" s="65"/>
      <c r="AS121" s="66"/>
      <c r="AT121" s="64"/>
      <c r="AU121" s="65"/>
      <c r="AV121" s="66"/>
      <c r="AW121" s="64"/>
      <c r="AX121" s="65"/>
      <c r="AY121" s="66"/>
      <c r="AZ121" s="64"/>
      <c r="BA121" s="65"/>
      <c r="BB121" s="66"/>
      <c r="BC121" s="64"/>
      <c r="BD121" s="65"/>
      <c r="BE121" s="66"/>
      <c r="BF121" s="64"/>
      <c r="BG121" s="65"/>
      <c r="BH121" s="66"/>
      <c r="BI121" s="64"/>
      <c r="BJ121" s="65"/>
      <c r="BK121" s="66"/>
      <c r="BL121" s="64"/>
      <c r="BM121" s="65"/>
      <c r="BN121" s="66"/>
      <c r="BO121" s="64"/>
      <c r="BP121" s="65"/>
      <c r="BQ121" s="66"/>
      <c r="BR121" s="64"/>
      <c r="BS121" s="65"/>
      <c r="BT121" s="66"/>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8"/>
      <c r="CU121" s="66"/>
      <c r="CV121" s="68"/>
      <c r="CW121" s="66"/>
      <c r="CX121" s="68"/>
      <c r="CY121" s="66"/>
      <c r="CZ121" s="68"/>
      <c r="DA121" s="66"/>
      <c r="DB121" s="68"/>
      <c r="DC121" s="66"/>
      <c r="DD121" s="68"/>
      <c r="DE121" s="66"/>
      <c r="DF121" s="68"/>
      <c r="DG121" s="66"/>
      <c r="DH121" s="68"/>
      <c r="DI121" s="66"/>
      <c r="DJ121" s="68"/>
      <c r="DK121" s="66"/>
      <c r="DL121" s="68"/>
      <c r="DM121" s="66"/>
      <c r="DN121" s="68"/>
      <c r="DO121" s="66"/>
      <c r="DP121" s="68"/>
      <c r="DQ121" s="66"/>
      <c r="DR121" s="68"/>
      <c r="DS121" s="66"/>
      <c r="DT121" s="68"/>
      <c r="DU121" s="66"/>
      <c r="DV121" s="68"/>
      <c r="DW121" s="66"/>
      <c r="DX121" s="69"/>
      <c r="DY121" s="70" t="str">
        <f t="shared" si="8"/>
        <v/>
      </c>
      <c r="DZ121" t="str">
        <f t="shared" si="9"/>
        <v/>
      </c>
    </row>
    <row r="122" spans="2:130" ht="16.149999999999999" customHeight="1">
      <c r="B122" s="72"/>
      <c r="C122" s="60" t="str">
        <f t="shared" si="4"/>
        <v/>
      </c>
      <c r="D122" s="109"/>
      <c r="E122" s="110" t="str">
        <f t="shared" si="5"/>
        <v/>
      </c>
      <c r="F122" s="86"/>
      <c r="G122" s="86"/>
      <c r="H122" s="60" t="str">
        <f t="shared" si="6"/>
        <v/>
      </c>
      <c r="I122" s="61"/>
      <c r="J122" s="88"/>
      <c r="K122" s="63"/>
      <c r="L122" s="62"/>
      <c r="M122" s="64"/>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4"/>
      <c r="AR122" s="65"/>
      <c r="AS122" s="66"/>
      <c r="AT122" s="64"/>
      <c r="AU122" s="65"/>
      <c r="AV122" s="66"/>
      <c r="AW122" s="64"/>
      <c r="AX122" s="65"/>
      <c r="AY122" s="66"/>
      <c r="AZ122" s="64"/>
      <c r="BA122" s="65"/>
      <c r="BB122" s="66"/>
      <c r="BC122" s="64"/>
      <c r="BD122" s="65"/>
      <c r="BE122" s="66"/>
      <c r="BF122" s="64"/>
      <c r="BG122" s="65"/>
      <c r="BH122" s="66"/>
      <c r="BI122" s="64"/>
      <c r="BJ122" s="65"/>
      <c r="BK122" s="66"/>
      <c r="BL122" s="64"/>
      <c r="BM122" s="65"/>
      <c r="BN122" s="66"/>
      <c r="BO122" s="64"/>
      <c r="BP122" s="65"/>
      <c r="BQ122" s="66"/>
      <c r="BR122" s="64"/>
      <c r="BS122" s="65"/>
      <c r="BT122" s="66"/>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8"/>
      <c r="CU122" s="66"/>
      <c r="CV122" s="68"/>
      <c r="CW122" s="66"/>
      <c r="CX122" s="68"/>
      <c r="CY122" s="66"/>
      <c r="CZ122" s="68"/>
      <c r="DA122" s="66"/>
      <c r="DB122" s="68"/>
      <c r="DC122" s="66"/>
      <c r="DD122" s="68"/>
      <c r="DE122" s="66"/>
      <c r="DF122" s="68"/>
      <c r="DG122" s="66"/>
      <c r="DH122" s="68"/>
      <c r="DI122" s="66"/>
      <c r="DJ122" s="68"/>
      <c r="DK122" s="66"/>
      <c r="DL122" s="68"/>
      <c r="DM122" s="66"/>
      <c r="DN122" s="68"/>
      <c r="DO122" s="66"/>
      <c r="DP122" s="68"/>
      <c r="DQ122" s="66"/>
      <c r="DR122" s="68"/>
      <c r="DS122" s="66"/>
      <c r="DT122" s="68"/>
      <c r="DU122" s="66"/>
      <c r="DV122" s="68"/>
      <c r="DW122" s="66"/>
      <c r="DX122" s="69"/>
      <c r="DY122" s="70" t="str">
        <f t="shared" si="8"/>
        <v/>
      </c>
      <c r="DZ122" t="str">
        <f t="shared" si="9"/>
        <v/>
      </c>
    </row>
    <row r="123" spans="2:130" ht="16.149999999999999" customHeight="1">
      <c r="B123" s="72"/>
      <c r="C123" s="60" t="str">
        <f t="shared" si="4"/>
        <v/>
      </c>
      <c r="D123" s="109"/>
      <c r="E123" s="110" t="str">
        <f t="shared" si="5"/>
        <v/>
      </c>
      <c r="F123" s="86"/>
      <c r="G123" s="86"/>
      <c r="H123" s="60" t="str">
        <f t="shared" si="6"/>
        <v/>
      </c>
      <c r="I123" s="61"/>
      <c r="J123" s="88"/>
      <c r="K123" s="63"/>
      <c r="L123" s="62"/>
      <c r="M123" s="64"/>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4"/>
      <c r="AR123" s="65"/>
      <c r="AS123" s="66"/>
      <c r="AT123" s="64"/>
      <c r="AU123" s="65"/>
      <c r="AV123" s="66"/>
      <c r="AW123" s="64"/>
      <c r="AX123" s="65"/>
      <c r="AY123" s="66"/>
      <c r="AZ123" s="64"/>
      <c r="BA123" s="65"/>
      <c r="BB123" s="66"/>
      <c r="BC123" s="64"/>
      <c r="BD123" s="65"/>
      <c r="BE123" s="66"/>
      <c r="BF123" s="64"/>
      <c r="BG123" s="65"/>
      <c r="BH123" s="66"/>
      <c r="BI123" s="64"/>
      <c r="BJ123" s="65"/>
      <c r="BK123" s="66"/>
      <c r="BL123" s="64"/>
      <c r="BM123" s="65"/>
      <c r="BN123" s="66"/>
      <c r="BO123" s="64"/>
      <c r="BP123" s="65"/>
      <c r="BQ123" s="66"/>
      <c r="BR123" s="64"/>
      <c r="BS123" s="65"/>
      <c r="BT123" s="66"/>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8"/>
      <c r="CU123" s="66"/>
      <c r="CV123" s="68"/>
      <c r="CW123" s="66"/>
      <c r="CX123" s="68"/>
      <c r="CY123" s="66"/>
      <c r="CZ123" s="68"/>
      <c r="DA123" s="66"/>
      <c r="DB123" s="68"/>
      <c r="DC123" s="66"/>
      <c r="DD123" s="68"/>
      <c r="DE123" s="66"/>
      <c r="DF123" s="68"/>
      <c r="DG123" s="66"/>
      <c r="DH123" s="68"/>
      <c r="DI123" s="66"/>
      <c r="DJ123" s="68"/>
      <c r="DK123" s="66"/>
      <c r="DL123" s="68"/>
      <c r="DM123" s="66"/>
      <c r="DN123" s="68"/>
      <c r="DO123" s="66"/>
      <c r="DP123" s="68"/>
      <c r="DQ123" s="66"/>
      <c r="DR123" s="68"/>
      <c r="DS123" s="66"/>
      <c r="DT123" s="68"/>
      <c r="DU123" s="66"/>
      <c r="DV123" s="68"/>
      <c r="DW123" s="66"/>
      <c r="DX123" s="69"/>
      <c r="DY123" s="70" t="str">
        <f t="shared" si="8"/>
        <v/>
      </c>
      <c r="DZ123" t="str">
        <f t="shared" si="9"/>
        <v/>
      </c>
    </row>
    <row r="124" spans="2:130" ht="16.149999999999999" customHeight="1">
      <c r="B124" s="72"/>
      <c r="C124" s="60" t="str">
        <f t="shared" si="4"/>
        <v/>
      </c>
      <c r="D124" s="109"/>
      <c r="E124" s="110" t="str">
        <f t="shared" si="5"/>
        <v/>
      </c>
      <c r="F124" s="86"/>
      <c r="G124" s="86"/>
      <c r="H124" s="60" t="str">
        <f t="shared" si="6"/>
        <v/>
      </c>
      <c r="I124" s="61"/>
      <c r="J124" s="88"/>
      <c r="K124" s="63"/>
      <c r="L124" s="62"/>
      <c r="M124" s="64"/>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4"/>
      <c r="AR124" s="65"/>
      <c r="AS124" s="66"/>
      <c r="AT124" s="64"/>
      <c r="AU124" s="65"/>
      <c r="AV124" s="66"/>
      <c r="AW124" s="64"/>
      <c r="AX124" s="65"/>
      <c r="AY124" s="66"/>
      <c r="AZ124" s="64"/>
      <c r="BA124" s="65"/>
      <c r="BB124" s="66"/>
      <c r="BC124" s="64"/>
      <c r="BD124" s="65"/>
      <c r="BE124" s="66"/>
      <c r="BF124" s="64"/>
      <c r="BG124" s="65"/>
      <c r="BH124" s="66"/>
      <c r="BI124" s="64"/>
      <c r="BJ124" s="65"/>
      <c r="BK124" s="66"/>
      <c r="BL124" s="64"/>
      <c r="BM124" s="65"/>
      <c r="BN124" s="66"/>
      <c r="BO124" s="64"/>
      <c r="BP124" s="65"/>
      <c r="BQ124" s="66"/>
      <c r="BR124" s="64"/>
      <c r="BS124" s="65"/>
      <c r="BT124" s="66"/>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8"/>
      <c r="CU124" s="66"/>
      <c r="CV124" s="68"/>
      <c r="CW124" s="66"/>
      <c r="CX124" s="68"/>
      <c r="CY124" s="66"/>
      <c r="CZ124" s="68"/>
      <c r="DA124" s="66"/>
      <c r="DB124" s="68"/>
      <c r="DC124" s="66"/>
      <c r="DD124" s="68"/>
      <c r="DE124" s="66"/>
      <c r="DF124" s="68"/>
      <c r="DG124" s="66"/>
      <c r="DH124" s="68"/>
      <c r="DI124" s="66"/>
      <c r="DJ124" s="68"/>
      <c r="DK124" s="66"/>
      <c r="DL124" s="68"/>
      <c r="DM124" s="66"/>
      <c r="DN124" s="68"/>
      <c r="DO124" s="66"/>
      <c r="DP124" s="68"/>
      <c r="DQ124" s="66"/>
      <c r="DR124" s="68"/>
      <c r="DS124" s="66"/>
      <c r="DT124" s="68"/>
      <c r="DU124" s="66"/>
      <c r="DV124" s="68"/>
      <c r="DW124" s="66"/>
      <c r="DX124" s="69"/>
      <c r="DY124" s="70" t="str">
        <f t="shared" si="8"/>
        <v/>
      </c>
      <c r="DZ124" t="str">
        <f t="shared" si="9"/>
        <v/>
      </c>
    </row>
    <row r="125" spans="2:130" ht="16.149999999999999" customHeight="1">
      <c r="B125" s="72"/>
      <c r="C125" s="60" t="str">
        <f t="shared" si="4"/>
        <v/>
      </c>
      <c r="D125" s="109"/>
      <c r="E125" s="110" t="str">
        <f t="shared" si="5"/>
        <v/>
      </c>
      <c r="F125" s="86"/>
      <c r="G125" s="86"/>
      <c r="H125" s="60" t="str">
        <f t="shared" si="6"/>
        <v/>
      </c>
      <c r="I125" s="61"/>
      <c r="J125" s="88"/>
      <c r="K125" s="63"/>
      <c r="L125" s="62"/>
      <c r="M125" s="64"/>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4"/>
      <c r="AR125" s="65"/>
      <c r="AS125" s="66"/>
      <c r="AT125" s="64"/>
      <c r="AU125" s="65"/>
      <c r="AV125" s="66"/>
      <c r="AW125" s="64"/>
      <c r="AX125" s="65"/>
      <c r="AY125" s="66"/>
      <c r="AZ125" s="64"/>
      <c r="BA125" s="65"/>
      <c r="BB125" s="66"/>
      <c r="BC125" s="64"/>
      <c r="BD125" s="65"/>
      <c r="BE125" s="66"/>
      <c r="BF125" s="64"/>
      <c r="BG125" s="65"/>
      <c r="BH125" s="66"/>
      <c r="BI125" s="64"/>
      <c r="BJ125" s="65"/>
      <c r="BK125" s="66"/>
      <c r="BL125" s="64"/>
      <c r="BM125" s="65"/>
      <c r="BN125" s="66"/>
      <c r="BO125" s="64"/>
      <c r="BP125" s="65"/>
      <c r="BQ125" s="66"/>
      <c r="BR125" s="64"/>
      <c r="BS125" s="65"/>
      <c r="BT125" s="66"/>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8"/>
      <c r="CU125" s="66"/>
      <c r="CV125" s="68"/>
      <c r="CW125" s="66"/>
      <c r="CX125" s="68"/>
      <c r="CY125" s="66"/>
      <c r="CZ125" s="68"/>
      <c r="DA125" s="66"/>
      <c r="DB125" s="68"/>
      <c r="DC125" s="66"/>
      <c r="DD125" s="68"/>
      <c r="DE125" s="66"/>
      <c r="DF125" s="68"/>
      <c r="DG125" s="66"/>
      <c r="DH125" s="68"/>
      <c r="DI125" s="66"/>
      <c r="DJ125" s="68"/>
      <c r="DK125" s="66"/>
      <c r="DL125" s="68"/>
      <c r="DM125" s="66"/>
      <c r="DN125" s="68"/>
      <c r="DO125" s="66"/>
      <c r="DP125" s="68"/>
      <c r="DQ125" s="66"/>
      <c r="DR125" s="68"/>
      <c r="DS125" s="66"/>
      <c r="DT125" s="68"/>
      <c r="DU125" s="66"/>
      <c r="DV125" s="68"/>
      <c r="DW125" s="66"/>
      <c r="DX125" s="69"/>
      <c r="DY125" s="70" t="str">
        <f t="shared" si="8"/>
        <v/>
      </c>
      <c r="DZ125" t="str">
        <f t="shared" si="9"/>
        <v/>
      </c>
    </row>
    <row r="126" spans="2:130" ht="16.149999999999999" customHeight="1">
      <c r="B126" s="72"/>
      <c r="C126" s="60" t="str">
        <f t="shared" si="4"/>
        <v/>
      </c>
      <c r="D126" s="109"/>
      <c r="E126" s="110" t="str">
        <f t="shared" si="5"/>
        <v/>
      </c>
      <c r="F126" s="86"/>
      <c r="G126" s="86"/>
      <c r="H126" s="60" t="str">
        <f t="shared" si="6"/>
        <v/>
      </c>
      <c r="I126" s="61"/>
      <c r="J126" s="88"/>
      <c r="K126" s="63"/>
      <c r="L126" s="62"/>
      <c r="M126" s="64"/>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4"/>
      <c r="AR126" s="65"/>
      <c r="AS126" s="66"/>
      <c r="AT126" s="64"/>
      <c r="AU126" s="65"/>
      <c r="AV126" s="66"/>
      <c r="AW126" s="64"/>
      <c r="AX126" s="65"/>
      <c r="AY126" s="66"/>
      <c r="AZ126" s="64"/>
      <c r="BA126" s="65"/>
      <c r="BB126" s="66"/>
      <c r="BC126" s="64"/>
      <c r="BD126" s="65"/>
      <c r="BE126" s="66"/>
      <c r="BF126" s="64"/>
      <c r="BG126" s="65"/>
      <c r="BH126" s="66"/>
      <c r="BI126" s="64"/>
      <c r="BJ126" s="65"/>
      <c r="BK126" s="66"/>
      <c r="BL126" s="64"/>
      <c r="BM126" s="65"/>
      <c r="BN126" s="66"/>
      <c r="BO126" s="64"/>
      <c r="BP126" s="65"/>
      <c r="BQ126" s="66"/>
      <c r="BR126" s="64"/>
      <c r="BS126" s="65"/>
      <c r="BT126" s="66"/>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8"/>
      <c r="CU126" s="66"/>
      <c r="CV126" s="68"/>
      <c r="CW126" s="66"/>
      <c r="CX126" s="68"/>
      <c r="CY126" s="66"/>
      <c r="CZ126" s="68"/>
      <c r="DA126" s="66"/>
      <c r="DB126" s="68"/>
      <c r="DC126" s="66"/>
      <c r="DD126" s="68"/>
      <c r="DE126" s="66"/>
      <c r="DF126" s="68"/>
      <c r="DG126" s="66"/>
      <c r="DH126" s="68"/>
      <c r="DI126" s="66"/>
      <c r="DJ126" s="68"/>
      <c r="DK126" s="66"/>
      <c r="DL126" s="68"/>
      <c r="DM126" s="66"/>
      <c r="DN126" s="68"/>
      <c r="DO126" s="66"/>
      <c r="DP126" s="68"/>
      <c r="DQ126" s="66"/>
      <c r="DR126" s="68"/>
      <c r="DS126" s="66"/>
      <c r="DT126" s="68"/>
      <c r="DU126" s="66"/>
      <c r="DV126" s="68"/>
      <c r="DW126" s="66"/>
      <c r="DX126" s="69"/>
      <c r="DY126" s="70" t="str">
        <f t="shared" si="8"/>
        <v/>
      </c>
      <c r="DZ126" t="str">
        <f t="shared" si="9"/>
        <v/>
      </c>
    </row>
    <row r="127" spans="2:130" ht="16.149999999999999" customHeight="1">
      <c r="B127" s="72"/>
      <c r="C127" s="60" t="str">
        <f t="shared" si="4"/>
        <v/>
      </c>
      <c r="D127" s="109"/>
      <c r="E127" s="110" t="str">
        <f t="shared" si="5"/>
        <v/>
      </c>
      <c r="F127" s="86"/>
      <c r="G127" s="86"/>
      <c r="H127" s="60" t="str">
        <f t="shared" si="6"/>
        <v/>
      </c>
      <c r="I127" s="61"/>
      <c r="J127" s="88"/>
      <c r="K127" s="63"/>
      <c r="L127" s="62"/>
      <c r="M127" s="64"/>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4"/>
      <c r="AR127" s="65"/>
      <c r="AS127" s="66"/>
      <c r="AT127" s="64"/>
      <c r="AU127" s="65"/>
      <c r="AV127" s="66"/>
      <c r="AW127" s="64"/>
      <c r="AX127" s="65"/>
      <c r="AY127" s="66"/>
      <c r="AZ127" s="64"/>
      <c r="BA127" s="65"/>
      <c r="BB127" s="66"/>
      <c r="BC127" s="64"/>
      <c r="BD127" s="65"/>
      <c r="BE127" s="66"/>
      <c r="BF127" s="64"/>
      <c r="BG127" s="65"/>
      <c r="BH127" s="66"/>
      <c r="BI127" s="64"/>
      <c r="BJ127" s="65"/>
      <c r="BK127" s="66"/>
      <c r="BL127" s="64"/>
      <c r="BM127" s="65"/>
      <c r="BN127" s="66"/>
      <c r="BO127" s="64"/>
      <c r="BP127" s="65"/>
      <c r="BQ127" s="66"/>
      <c r="BR127" s="64"/>
      <c r="BS127" s="65"/>
      <c r="BT127" s="66"/>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8"/>
      <c r="CU127" s="66"/>
      <c r="CV127" s="68"/>
      <c r="CW127" s="66"/>
      <c r="CX127" s="68"/>
      <c r="CY127" s="66"/>
      <c r="CZ127" s="68"/>
      <c r="DA127" s="66"/>
      <c r="DB127" s="68"/>
      <c r="DC127" s="66"/>
      <c r="DD127" s="68"/>
      <c r="DE127" s="66"/>
      <c r="DF127" s="68"/>
      <c r="DG127" s="66"/>
      <c r="DH127" s="68"/>
      <c r="DI127" s="66"/>
      <c r="DJ127" s="68"/>
      <c r="DK127" s="66"/>
      <c r="DL127" s="68"/>
      <c r="DM127" s="66"/>
      <c r="DN127" s="68"/>
      <c r="DO127" s="66"/>
      <c r="DP127" s="68"/>
      <c r="DQ127" s="66"/>
      <c r="DR127" s="68"/>
      <c r="DS127" s="66"/>
      <c r="DT127" s="68"/>
      <c r="DU127" s="66"/>
      <c r="DV127" s="68"/>
      <c r="DW127" s="66"/>
      <c r="DX127" s="69"/>
      <c r="DY127" s="70" t="str">
        <f t="shared" si="8"/>
        <v/>
      </c>
      <c r="DZ127" t="str">
        <f t="shared" si="9"/>
        <v/>
      </c>
    </row>
    <row r="128" spans="2:130" ht="16.149999999999999" customHeight="1">
      <c r="B128" s="72"/>
      <c r="C128" s="60" t="str">
        <f t="shared" si="4"/>
        <v/>
      </c>
      <c r="D128" s="109"/>
      <c r="E128" s="110" t="str">
        <f t="shared" si="5"/>
        <v/>
      </c>
      <c r="F128" s="86"/>
      <c r="G128" s="86"/>
      <c r="H128" s="60" t="str">
        <f t="shared" si="6"/>
        <v/>
      </c>
      <c r="I128" s="61"/>
      <c r="J128" s="88"/>
      <c r="K128" s="63"/>
      <c r="L128" s="62"/>
      <c r="M128" s="64"/>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4"/>
      <c r="AR128" s="65"/>
      <c r="AS128" s="66"/>
      <c r="AT128" s="64"/>
      <c r="AU128" s="65"/>
      <c r="AV128" s="66"/>
      <c r="AW128" s="64"/>
      <c r="AX128" s="65"/>
      <c r="AY128" s="66"/>
      <c r="AZ128" s="64"/>
      <c r="BA128" s="65"/>
      <c r="BB128" s="66"/>
      <c r="BC128" s="64"/>
      <c r="BD128" s="65"/>
      <c r="BE128" s="66"/>
      <c r="BF128" s="64"/>
      <c r="BG128" s="65"/>
      <c r="BH128" s="66"/>
      <c r="BI128" s="64"/>
      <c r="BJ128" s="65"/>
      <c r="BK128" s="66"/>
      <c r="BL128" s="64"/>
      <c r="BM128" s="65"/>
      <c r="BN128" s="66"/>
      <c r="BO128" s="64"/>
      <c r="BP128" s="65"/>
      <c r="BQ128" s="66"/>
      <c r="BR128" s="64"/>
      <c r="BS128" s="65"/>
      <c r="BT128" s="66"/>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8"/>
      <c r="CU128" s="66"/>
      <c r="CV128" s="68"/>
      <c r="CW128" s="66"/>
      <c r="CX128" s="68"/>
      <c r="CY128" s="66"/>
      <c r="CZ128" s="68"/>
      <c r="DA128" s="66"/>
      <c r="DB128" s="68"/>
      <c r="DC128" s="66"/>
      <c r="DD128" s="68"/>
      <c r="DE128" s="66"/>
      <c r="DF128" s="68"/>
      <c r="DG128" s="66"/>
      <c r="DH128" s="68"/>
      <c r="DI128" s="66"/>
      <c r="DJ128" s="68"/>
      <c r="DK128" s="66"/>
      <c r="DL128" s="68"/>
      <c r="DM128" s="66"/>
      <c r="DN128" s="68"/>
      <c r="DO128" s="66"/>
      <c r="DP128" s="68"/>
      <c r="DQ128" s="66"/>
      <c r="DR128" s="68"/>
      <c r="DS128" s="66"/>
      <c r="DT128" s="68"/>
      <c r="DU128" s="66"/>
      <c r="DV128" s="68"/>
      <c r="DW128" s="66"/>
      <c r="DX128" s="69"/>
      <c r="DY128" s="70" t="str">
        <f t="shared" si="8"/>
        <v/>
      </c>
      <c r="DZ128" t="str">
        <f t="shared" si="9"/>
        <v/>
      </c>
    </row>
    <row r="129" spans="2:130" ht="16.149999999999999" customHeight="1">
      <c r="B129" s="72"/>
      <c r="C129" s="60" t="str">
        <f t="shared" si="4"/>
        <v/>
      </c>
      <c r="D129" s="109"/>
      <c r="E129" s="110" t="str">
        <f t="shared" si="5"/>
        <v/>
      </c>
      <c r="F129" s="86"/>
      <c r="G129" s="86"/>
      <c r="H129" s="60" t="str">
        <f t="shared" si="6"/>
        <v/>
      </c>
      <c r="I129" s="61"/>
      <c r="J129" s="88"/>
      <c r="K129" s="63"/>
      <c r="L129" s="62"/>
      <c r="M129" s="64"/>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4"/>
      <c r="AR129" s="65"/>
      <c r="AS129" s="66"/>
      <c r="AT129" s="64"/>
      <c r="AU129" s="65"/>
      <c r="AV129" s="66"/>
      <c r="AW129" s="64"/>
      <c r="AX129" s="65"/>
      <c r="AY129" s="66"/>
      <c r="AZ129" s="64"/>
      <c r="BA129" s="65"/>
      <c r="BB129" s="66"/>
      <c r="BC129" s="64"/>
      <c r="BD129" s="65"/>
      <c r="BE129" s="66"/>
      <c r="BF129" s="64"/>
      <c r="BG129" s="65"/>
      <c r="BH129" s="66"/>
      <c r="BI129" s="64"/>
      <c r="BJ129" s="65"/>
      <c r="BK129" s="66"/>
      <c r="BL129" s="64"/>
      <c r="BM129" s="65"/>
      <c r="BN129" s="66"/>
      <c r="BO129" s="64"/>
      <c r="BP129" s="65"/>
      <c r="BQ129" s="66"/>
      <c r="BR129" s="64"/>
      <c r="BS129" s="65"/>
      <c r="BT129" s="66"/>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8"/>
      <c r="CU129" s="66"/>
      <c r="CV129" s="68"/>
      <c r="CW129" s="66"/>
      <c r="CX129" s="68"/>
      <c r="CY129" s="66"/>
      <c r="CZ129" s="68"/>
      <c r="DA129" s="66"/>
      <c r="DB129" s="68"/>
      <c r="DC129" s="66"/>
      <c r="DD129" s="68"/>
      <c r="DE129" s="66"/>
      <c r="DF129" s="68"/>
      <c r="DG129" s="66"/>
      <c r="DH129" s="68"/>
      <c r="DI129" s="66"/>
      <c r="DJ129" s="68"/>
      <c r="DK129" s="66"/>
      <c r="DL129" s="68"/>
      <c r="DM129" s="66"/>
      <c r="DN129" s="68"/>
      <c r="DO129" s="66"/>
      <c r="DP129" s="68"/>
      <c r="DQ129" s="66"/>
      <c r="DR129" s="68"/>
      <c r="DS129" s="66"/>
      <c r="DT129" s="68"/>
      <c r="DU129" s="66"/>
      <c r="DV129" s="68"/>
      <c r="DW129" s="66"/>
      <c r="DX129" s="69"/>
      <c r="DY129" s="70" t="str">
        <f t="shared" si="8"/>
        <v/>
      </c>
      <c r="DZ129" t="str">
        <f t="shared" si="9"/>
        <v/>
      </c>
    </row>
    <row r="130" spans="2:130" ht="16.149999999999999" customHeight="1">
      <c r="B130" s="72"/>
      <c r="C130" s="60" t="str">
        <f t="shared" si="4"/>
        <v/>
      </c>
      <c r="D130" s="109"/>
      <c r="E130" s="110" t="str">
        <f t="shared" si="5"/>
        <v/>
      </c>
      <c r="F130" s="86"/>
      <c r="G130" s="86"/>
      <c r="H130" s="60" t="str">
        <f t="shared" si="6"/>
        <v/>
      </c>
      <c r="I130" s="61"/>
      <c r="J130" s="88"/>
      <c r="K130" s="63"/>
      <c r="L130" s="62"/>
      <c r="M130" s="64"/>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4"/>
      <c r="AR130" s="65"/>
      <c r="AS130" s="66"/>
      <c r="AT130" s="64"/>
      <c r="AU130" s="65"/>
      <c r="AV130" s="66"/>
      <c r="AW130" s="64"/>
      <c r="AX130" s="65"/>
      <c r="AY130" s="66"/>
      <c r="AZ130" s="64"/>
      <c r="BA130" s="65"/>
      <c r="BB130" s="66"/>
      <c r="BC130" s="64"/>
      <c r="BD130" s="65"/>
      <c r="BE130" s="66"/>
      <c r="BF130" s="64"/>
      <c r="BG130" s="65"/>
      <c r="BH130" s="66"/>
      <c r="BI130" s="64"/>
      <c r="BJ130" s="65"/>
      <c r="BK130" s="66"/>
      <c r="BL130" s="64"/>
      <c r="BM130" s="65"/>
      <c r="BN130" s="66"/>
      <c r="BO130" s="64"/>
      <c r="BP130" s="65"/>
      <c r="BQ130" s="66"/>
      <c r="BR130" s="64"/>
      <c r="BS130" s="65"/>
      <c r="BT130" s="66"/>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8"/>
      <c r="CU130" s="66"/>
      <c r="CV130" s="68"/>
      <c r="CW130" s="66"/>
      <c r="CX130" s="68"/>
      <c r="CY130" s="66"/>
      <c r="CZ130" s="68"/>
      <c r="DA130" s="66"/>
      <c r="DB130" s="68"/>
      <c r="DC130" s="66"/>
      <c r="DD130" s="68"/>
      <c r="DE130" s="66"/>
      <c r="DF130" s="68"/>
      <c r="DG130" s="66"/>
      <c r="DH130" s="68"/>
      <c r="DI130" s="66"/>
      <c r="DJ130" s="68"/>
      <c r="DK130" s="66"/>
      <c r="DL130" s="68"/>
      <c r="DM130" s="66"/>
      <c r="DN130" s="68"/>
      <c r="DO130" s="66"/>
      <c r="DP130" s="68"/>
      <c r="DQ130" s="66"/>
      <c r="DR130" s="68"/>
      <c r="DS130" s="66"/>
      <c r="DT130" s="68"/>
      <c r="DU130" s="66"/>
      <c r="DV130" s="68"/>
      <c r="DW130" s="66"/>
      <c r="DX130" s="69"/>
      <c r="DY130" s="70" t="str">
        <f t="shared" si="8"/>
        <v/>
      </c>
      <c r="DZ130" t="str">
        <f t="shared" si="9"/>
        <v/>
      </c>
    </row>
    <row r="131" spans="2:130" ht="16.149999999999999" customHeight="1">
      <c r="B131" s="72"/>
      <c r="C131" s="60" t="str">
        <f t="shared" si="4"/>
        <v/>
      </c>
      <c r="D131" s="109"/>
      <c r="E131" s="110" t="str">
        <f t="shared" si="5"/>
        <v/>
      </c>
      <c r="F131" s="86"/>
      <c r="G131" s="86"/>
      <c r="H131" s="60" t="str">
        <f t="shared" si="6"/>
        <v/>
      </c>
      <c r="I131" s="61"/>
      <c r="J131" s="88"/>
      <c r="K131" s="63"/>
      <c r="L131" s="62"/>
      <c r="M131" s="64"/>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4"/>
      <c r="AR131" s="65"/>
      <c r="AS131" s="66"/>
      <c r="AT131" s="64"/>
      <c r="AU131" s="65"/>
      <c r="AV131" s="66"/>
      <c r="AW131" s="64"/>
      <c r="AX131" s="65"/>
      <c r="AY131" s="66"/>
      <c r="AZ131" s="64"/>
      <c r="BA131" s="65"/>
      <c r="BB131" s="66"/>
      <c r="BC131" s="64"/>
      <c r="BD131" s="65"/>
      <c r="BE131" s="66"/>
      <c r="BF131" s="64"/>
      <c r="BG131" s="65"/>
      <c r="BH131" s="66"/>
      <c r="BI131" s="64"/>
      <c r="BJ131" s="65"/>
      <c r="BK131" s="66"/>
      <c r="BL131" s="64"/>
      <c r="BM131" s="65"/>
      <c r="BN131" s="66"/>
      <c r="BO131" s="64"/>
      <c r="BP131" s="65"/>
      <c r="BQ131" s="66"/>
      <c r="BR131" s="64"/>
      <c r="BS131" s="65"/>
      <c r="BT131" s="66"/>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8"/>
      <c r="CU131" s="66"/>
      <c r="CV131" s="68"/>
      <c r="CW131" s="66"/>
      <c r="CX131" s="68"/>
      <c r="CY131" s="66"/>
      <c r="CZ131" s="68"/>
      <c r="DA131" s="66"/>
      <c r="DB131" s="68"/>
      <c r="DC131" s="66"/>
      <c r="DD131" s="68"/>
      <c r="DE131" s="66"/>
      <c r="DF131" s="68"/>
      <c r="DG131" s="66"/>
      <c r="DH131" s="68"/>
      <c r="DI131" s="66"/>
      <c r="DJ131" s="68"/>
      <c r="DK131" s="66"/>
      <c r="DL131" s="68"/>
      <c r="DM131" s="66"/>
      <c r="DN131" s="68"/>
      <c r="DO131" s="66"/>
      <c r="DP131" s="68"/>
      <c r="DQ131" s="66"/>
      <c r="DR131" s="68"/>
      <c r="DS131" s="66"/>
      <c r="DT131" s="68"/>
      <c r="DU131" s="66"/>
      <c r="DV131" s="68"/>
      <c r="DW131" s="66"/>
      <c r="DX131" s="69"/>
      <c r="DY131" s="70" t="str">
        <f t="shared" si="8"/>
        <v/>
      </c>
      <c r="DZ131" t="str">
        <f t="shared" si="9"/>
        <v/>
      </c>
    </row>
    <row r="132" spans="2:130" ht="16.149999999999999" customHeight="1">
      <c r="B132" s="72"/>
      <c r="C132" s="60" t="str">
        <f t="shared" si="4"/>
        <v/>
      </c>
      <c r="D132" s="109"/>
      <c r="E132" s="110" t="str">
        <f t="shared" si="5"/>
        <v/>
      </c>
      <c r="F132" s="86"/>
      <c r="G132" s="86"/>
      <c r="H132" s="60" t="str">
        <f t="shared" si="6"/>
        <v/>
      </c>
      <c r="I132" s="61"/>
      <c r="J132" s="88"/>
      <c r="K132" s="63"/>
      <c r="L132" s="62"/>
      <c r="M132" s="64"/>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4"/>
      <c r="AR132" s="65"/>
      <c r="AS132" s="66"/>
      <c r="AT132" s="64"/>
      <c r="AU132" s="65"/>
      <c r="AV132" s="66"/>
      <c r="AW132" s="64"/>
      <c r="AX132" s="65"/>
      <c r="AY132" s="66"/>
      <c r="AZ132" s="64"/>
      <c r="BA132" s="65"/>
      <c r="BB132" s="66"/>
      <c r="BC132" s="64"/>
      <c r="BD132" s="65"/>
      <c r="BE132" s="66"/>
      <c r="BF132" s="64"/>
      <c r="BG132" s="65"/>
      <c r="BH132" s="66"/>
      <c r="BI132" s="64"/>
      <c r="BJ132" s="65"/>
      <c r="BK132" s="66"/>
      <c r="BL132" s="64"/>
      <c r="BM132" s="65"/>
      <c r="BN132" s="66"/>
      <c r="BO132" s="64"/>
      <c r="BP132" s="65"/>
      <c r="BQ132" s="66"/>
      <c r="BR132" s="64"/>
      <c r="BS132" s="65"/>
      <c r="BT132" s="66"/>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8"/>
      <c r="CU132" s="66"/>
      <c r="CV132" s="68"/>
      <c r="CW132" s="66"/>
      <c r="CX132" s="68"/>
      <c r="CY132" s="66"/>
      <c r="CZ132" s="68"/>
      <c r="DA132" s="66"/>
      <c r="DB132" s="68"/>
      <c r="DC132" s="66"/>
      <c r="DD132" s="68"/>
      <c r="DE132" s="66"/>
      <c r="DF132" s="68"/>
      <c r="DG132" s="66"/>
      <c r="DH132" s="68"/>
      <c r="DI132" s="66"/>
      <c r="DJ132" s="68"/>
      <c r="DK132" s="66"/>
      <c r="DL132" s="68"/>
      <c r="DM132" s="66"/>
      <c r="DN132" s="68"/>
      <c r="DO132" s="66"/>
      <c r="DP132" s="68"/>
      <c r="DQ132" s="66"/>
      <c r="DR132" s="68"/>
      <c r="DS132" s="66"/>
      <c r="DT132" s="68"/>
      <c r="DU132" s="66"/>
      <c r="DV132" s="68"/>
      <c r="DW132" s="66"/>
      <c r="DX132" s="69"/>
      <c r="DY132" s="70" t="str">
        <f t="shared" si="8"/>
        <v/>
      </c>
      <c r="DZ132" t="str">
        <f t="shared" si="9"/>
        <v/>
      </c>
    </row>
    <row r="133" spans="2:130" ht="16.149999999999999" customHeight="1">
      <c r="B133" s="72"/>
      <c r="C133" s="60" t="str">
        <f t="shared" si="4"/>
        <v/>
      </c>
      <c r="D133" s="109"/>
      <c r="E133" s="110" t="str">
        <f t="shared" si="5"/>
        <v/>
      </c>
      <c r="F133" s="86"/>
      <c r="G133" s="86"/>
      <c r="H133" s="60" t="str">
        <f t="shared" si="6"/>
        <v/>
      </c>
      <c r="I133" s="61"/>
      <c r="J133" s="88"/>
      <c r="K133" s="63"/>
      <c r="L133" s="62"/>
      <c r="M133" s="64"/>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4"/>
      <c r="AR133" s="65"/>
      <c r="AS133" s="66"/>
      <c r="AT133" s="64"/>
      <c r="AU133" s="65"/>
      <c r="AV133" s="66"/>
      <c r="AW133" s="64"/>
      <c r="AX133" s="65"/>
      <c r="AY133" s="66"/>
      <c r="AZ133" s="64"/>
      <c r="BA133" s="65"/>
      <c r="BB133" s="66"/>
      <c r="BC133" s="64"/>
      <c r="BD133" s="65"/>
      <c r="BE133" s="66"/>
      <c r="BF133" s="64"/>
      <c r="BG133" s="65"/>
      <c r="BH133" s="66"/>
      <c r="BI133" s="64"/>
      <c r="BJ133" s="65"/>
      <c r="BK133" s="66"/>
      <c r="BL133" s="64"/>
      <c r="BM133" s="65"/>
      <c r="BN133" s="66"/>
      <c r="BO133" s="64"/>
      <c r="BP133" s="65"/>
      <c r="BQ133" s="66"/>
      <c r="BR133" s="64"/>
      <c r="BS133" s="65"/>
      <c r="BT133" s="66"/>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8"/>
      <c r="CU133" s="66"/>
      <c r="CV133" s="68"/>
      <c r="CW133" s="66"/>
      <c r="CX133" s="68"/>
      <c r="CY133" s="66"/>
      <c r="CZ133" s="68"/>
      <c r="DA133" s="66"/>
      <c r="DB133" s="68"/>
      <c r="DC133" s="66"/>
      <c r="DD133" s="68"/>
      <c r="DE133" s="66"/>
      <c r="DF133" s="68"/>
      <c r="DG133" s="66"/>
      <c r="DH133" s="68"/>
      <c r="DI133" s="66"/>
      <c r="DJ133" s="68"/>
      <c r="DK133" s="66"/>
      <c r="DL133" s="68"/>
      <c r="DM133" s="66"/>
      <c r="DN133" s="68"/>
      <c r="DO133" s="66"/>
      <c r="DP133" s="68"/>
      <c r="DQ133" s="66"/>
      <c r="DR133" s="68"/>
      <c r="DS133" s="66"/>
      <c r="DT133" s="68"/>
      <c r="DU133" s="66"/>
      <c r="DV133" s="68"/>
      <c r="DW133" s="66"/>
      <c r="DX133" s="69"/>
      <c r="DY133" s="70" t="str">
        <f t="shared" si="8"/>
        <v/>
      </c>
      <c r="DZ133" t="str">
        <f t="shared" si="9"/>
        <v/>
      </c>
    </row>
    <row r="134" spans="2:130" ht="16.149999999999999" customHeight="1">
      <c r="B134" s="72"/>
      <c r="C134" s="60" t="str">
        <f t="shared" si="4"/>
        <v/>
      </c>
      <c r="D134" s="109"/>
      <c r="E134" s="110" t="str">
        <f t="shared" si="5"/>
        <v/>
      </c>
      <c r="F134" s="86"/>
      <c r="G134" s="86"/>
      <c r="H134" s="60" t="str">
        <f t="shared" si="6"/>
        <v/>
      </c>
      <c r="I134" s="61"/>
      <c r="J134" s="88"/>
      <c r="K134" s="63"/>
      <c r="L134" s="62"/>
      <c r="M134" s="64"/>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4"/>
      <c r="AR134" s="65"/>
      <c r="AS134" s="66"/>
      <c r="AT134" s="64"/>
      <c r="AU134" s="65"/>
      <c r="AV134" s="66"/>
      <c r="AW134" s="64"/>
      <c r="AX134" s="65"/>
      <c r="AY134" s="66"/>
      <c r="AZ134" s="64"/>
      <c r="BA134" s="65"/>
      <c r="BB134" s="66"/>
      <c r="BC134" s="64"/>
      <c r="BD134" s="65"/>
      <c r="BE134" s="66"/>
      <c r="BF134" s="64"/>
      <c r="BG134" s="65"/>
      <c r="BH134" s="66"/>
      <c r="BI134" s="64"/>
      <c r="BJ134" s="65"/>
      <c r="BK134" s="66"/>
      <c r="BL134" s="64"/>
      <c r="BM134" s="65"/>
      <c r="BN134" s="66"/>
      <c r="BO134" s="64"/>
      <c r="BP134" s="65"/>
      <c r="BQ134" s="66"/>
      <c r="BR134" s="64"/>
      <c r="BS134" s="65"/>
      <c r="BT134" s="66"/>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8"/>
      <c r="CU134" s="66"/>
      <c r="CV134" s="68"/>
      <c r="CW134" s="66"/>
      <c r="CX134" s="68"/>
      <c r="CY134" s="66"/>
      <c r="CZ134" s="68"/>
      <c r="DA134" s="66"/>
      <c r="DB134" s="68"/>
      <c r="DC134" s="66"/>
      <c r="DD134" s="68"/>
      <c r="DE134" s="66"/>
      <c r="DF134" s="68"/>
      <c r="DG134" s="66"/>
      <c r="DH134" s="68"/>
      <c r="DI134" s="66"/>
      <c r="DJ134" s="68"/>
      <c r="DK134" s="66"/>
      <c r="DL134" s="68"/>
      <c r="DM134" s="66"/>
      <c r="DN134" s="68"/>
      <c r="DO134" s="66"/>
      <c r="DP134" s="68"/>
      <c r="DQ134" s="66"/>
      <c r="DR134" s="68"/>
      <c r="DS134" s="66"/>
      <c r="DT134" s="68"/>
      <c r="DU134" s="66"/>
      <c r="DV134" s="68"/>
      <c r="DW134" s="66"/>
      <c r="DX134" s="69"/>
      <c r="DY134" s="70" t="str">
        <f t="shared" si="8"/>
        <v/>
      </c>
      <c r="DZ134" t="str">
        <f t="shared" si="9"/>
        <v/>
      </c>
    </row>
    <row r="135" spans="2:130" ht="16.149999999999999" customHeight="1">
      <c r="B135" s="72"/>
      <c r="C135" s="60" t="str">
        <f t="shared" si="4"/>
        <v/>
      </c>
      <c r="D135" s="109"/>
      <c r="E135" s="110" t="str">
        <f t="shared" si="5"/>
        <v/>
      </c>
      <c r="F135" s="86"/>
      <c r="G135" s="86"/>
      <c r="H135" s="60" t="str">
        <f t="shared" si="6"/>
        <v/>
      </c>
      <c r="I135" s="61"/>
      <c r="J135" s="88"/>
      <c r="K135" s="63"/>
      <c r="L135" s="62"/>
      <c r="M135" s="64"/>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4"/>
      <c r="AR135" s="65"/>
      <c r="AS135" s="66"/>
      <c r="AT135" s="64"/>
      <c r="AU135" s="65"/>
      <c r="AV135" s="66"/>
      <c r="AW135" s="64"/>
      <c r="AX135" s="65"/>
      <c r="AY135" s="66"/>
      <c r="AZ135" s="64"/>
      <c r="BA135" s="65"/>
      <c r="BB135" s="66"/>
      <c r="BC135" s="64"/>
      <c r="BD135" s="65"/>
      <c r="BE135" s="66"/>
      <c r="BF135" s="64"/>
      <c r="BG135" s="65"/>
      <c r="BH135" s="66"/>
      <c r="BI135" s="64"/>
      <c r="BJ135" s="65"/>
      <c r="BK135" s="66"/>
      <c r="BL135" s="64"/>
      <c r="BM135" s="65"/>
      <c r="BN135" s="66"/>
      <c r="BO135" s="64"/>
      <c r="BP135" s="65"/>
      <c r="BQ135" s="66"/>
      <c r="BR135" s="64"/>
      <c r="BS135" s="65"/>
      <c r="BT135" s="66"/>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8"/>
      <c r="CU135" s="66"/>
      <c r="CV135" s="68"/>
      <c r="CW135" s="66"/>
      <c r="CX135" s="68"/>
      <c r="CY135" s="66"/>
      <c r="CZ135" s="68"/>
      <c r="DA135" s="66"/>
      <c r="DB135" s="68"/>
      <c r="DC135" s="66"/>
      <c r="DD135" s="68"/>
      <c r="DE135" s="66"/>
      <c r="DF135" s="68"/>
      <c r="DG135" s="66"/>
      <c r="DH135" s="68"/>
      <c r="DI135" s="66"/>
      <c r="DJ135" s="68"/>
      <c r="DK135" s="66"/>
      <c r="DL135" s="68"/>
      <c r="DM135" s="66"/>
      <c r="DN135" s="68"/>
      <c r="DO135" s="66"/>
      <c r="DP135" s="68"/>
      <c r="DQ135" s="66"/>
      <c r="DR135" s="68"/>
      <c r="DS135" s="66"/>
      <c r="DT135" s="68"/>
      <c r="DU135" s="66"/>
      <c r="DV135" s="68"/>
      <c r="DW135" s="66"/>
      <c r="DX135" s="69"/>
      <c r="DY135" s="70" t="str">
        <f t="shared" si="8"/>
        <v/>
      </c>
      <c r="DZ135" t="str">
        <f t="shared" si="9"/>
        <v/>
      </c>
    </row>
    <row r="136" spans="2:130" ht="16.149999999999999" customHeight="1">
      <c r="B136" s="72"/>
      <c r="C136" s="60" t="str">
        <f t="shared" si="4"/>
        <v/>
      </c>
      <c r="D136" s="109"/>
      <c r="E136" s="110" t="str">
        <f t="shared" si="5"/>
        <v/>
      </c>
      <c r="F136" s="86"/>
      <c r="G136" s="86"/>
      <c r="H136" s="60" t="str">
        <f t="shared" si="6"/>
        <v/>
      </c>
      <c r="I136" s="61"/>
      <c r="J136" s="88"/>
      <c r="K136" s="63"/>
      <c r="L136" s="62"/>
      <c r="M136" s="64"/>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4"/>
      <c r="AR136" s="65"/>
      <c r="AS136" s="66"/>
      <c r="AT136" s="64"/>
      <c r="AU136" s="65"/>
      <c r="AV136" s="66"/>
      <c r="AW136" s="64"/>
      <c r="AX136" s="65"/>
      <c r="AY136" s="66"/>
      <c r="AZ136" s="64"/>
      <c r="BA136" s="65"/>
      <c r="BB136" s="66"/>
      <c r="BC136" s="64"/>
      <c r="BD136" s="65"/>
      <c r="BE136" s="66"/>
      <c r="BF136" s="64"/>
      <c r="BG136" s="65"/>
      <c r="BH136" s="66"/>
      <c r="BI136" s="64"/>
      <c r="BJ136" s="65"/>
      <c r="BK136" s="66"/>
      <c r="BL136" s="64"/>
      <c r="BM136" s="65"/>
      <c r="BN136" s="66"/>
      <c r="BO136" s="64"/>
      <c r="BP136" s="65"/>
      <c r="BQ136" s="66"/>
      <c r="BR136" s="64"/>
      <c r="BS136" s="65"/>
      <c r="BT136" s="66"/>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8"/>
      <c r="CU136" s="66"/>
      <c r="CV136" s="68"/>
      <c r="CW136" s="66"/>
      <c r="CX136" s="68"/>
      <c r="CY136" s="66"/>
      <c r="CZ136" s="68"/>
      <c r="DA136" s="66"/>
      <c r="DB136" s="68"/>
      <c r="DC136" s="66"/>
      <c r="DD136" s="68"/>
      <c r="DE136" s="66"/>
      <c r="DF136" s="68"/>
      <c r="DG136" s="66"/>
      <c r="DH136" s="68"/>
      <c r="DI136" s="66"/>
      <c r="DJ136" s="68"/>
      <c r="DK136" s="66"/>
      <c r="DL136" s="68"/>
      <c r="DM136" s="66"/>
      <c r="DN136" s="68"/>
      <c r="DO136" s="66"/>
      <c r="DP136" s="68"/>
      <c r="DQ136" s="66"/>
      <c r="DR136" s="68"/>
      <c r="DS136" s="66"/>
      <c r="DT136" s="68"/>
      <c r="DU136" s="66"/>
      <c r="DV136" s="68"/>
      <c r="DW136" s="66"/>
      <c r="DX136" s="69"/>
      <c r="DY136" s="70" t="str">
        <f t="shared" ref="DY136:DY199" si="12">IF(OR(D137&lt;&gt;"",AND(B137="",I137="")),DZ136,0)</f>
        <v/>
      </c>
      <c r="DZ136" t="str">
        <f t="shared" si="9"/>
        <v/>
      </c>
    </row>
    <row r="137" spans="2:130" ht="16.149999999999999" customHeight="1">
      <c r="B137" s="72"/>
      <c r="C137" s="60" t="str">
        <f t="shared" si="4"/>
        <v/>
      </c>
      <c r="D137" s="109"/>
      <c r="E137" s="110" t="str">
        <f t="shared" si="5"/>
        <v/>
      </c>
      <c r="F137" s="86"/>
      <c r="G137" s="86"/>
      <c r="H137" s="60" t="str">
        <f t="shared" si="6"/>
        <v/>
      </c>
      <c r="I137" s="61"/>
      <c r="J137" s="88"/>
      <c r="K137" s="63"/>
      <c r="L137" s="62"/>
      <c r="M137" s="64"/>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4"/>
      <c r="AR137" s="65"/>
      <c r="AS137" s="66"/>
      <c r="AT137" s="64"/>
      <c r="AU137" s="65"/>
      <c r="AV137" s="66"/>
      <c r="AW137" s="64"/>
      <c r="AX137" s="65"/>
      <c r="AY137" s="66"/>
      <c r="AZ137" s="64"/>
      <c r="BA137" s="65"/>
      <c r="BB137" s="66"/>
      <c r="BC137" s="64"/>
      <c r="BD137" s="65"/>
      <c r="BE137" s="66"/>
      <c r="BF137" s="64"/>
      <c r="BG137" s="65"/>
      <c r="BH137" s="66"/>
      <c r="BI137" s="64"/>
      <c r="BJ137" s="65"/>
      <c r="BK137" s="66"/>
      <c r="BL137" s="64"/>
      <c r="BM137" s="65"/>
      <c r="BN137" s="66"/>
      <c r="BO137" s="64"/>
      <c r="BP137" s="65"/>
      <c r="BQ137" s="66"/>
      <c r="BR137" s="64"/>
      <c r="BS137" s="65"/>
      <c r="BT137" s="66"/>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8"/>
      <c r="CU137" s="66"/>
      <c r="CV137" s="68"/>
      <c r="CW137" s="66"/>
      <c r="CX137" s="68"/>
      <c r="CY137" s="66"/>
      <c r="CZ137" s="68"/>
      <c r="DA137" s="66"/>
      <c r="DB137" s="68"/>
      <c r="DC137" s="66"/>
      <c r="DD137" s="68"/>
      <c r="DE137" s="66"/>
      <c r="DF137" s="68"/>
      <c r="DG137" s="66"/>
      <c r="DH137" s="68"/>
      <c r="DI137" s="66"/>
      <c r="DJ137" s="68"/>
      <c r="DK137" s="66"/>
      <c r="DL137" s="68"/>
      <c r="DM137" s="66"/>
      <c r="DN137" s="68"/>
      <c r="DO137" s="66"/>
      <c r="DP137" s="68"/>
      <c r="DQ137" s="66"/>
      <c r="DR137" s="68"/>
      <c r="DS137" s="66"/>
      <c r="DT137" s="68"/>
      <c r="DU137" s="66"/>
      <c r="DV137" s="68"/>
      <c r="DW137" s="66"/>
      <c r="DX137" s="69"/>
      <c r="DY137" s="70" t="str">
        <f t="shared" si="12"/>
        <v/>
      </c>
      <c r="DZ137" t="str">
        <f t="shared" ref="DZ137:DZ200" si="13">IF(AND(B137="",D137=""),IF(I137&lt;&gt;"",SUM(M137:AP137)-DX137-(AR137+AU137+AX137+BA137+BD137+BG137+BJ137+BM137+BP137+BS137)-SUM(BU137:CS137)-(CU137+CW137+CY137+DA137+DC137+DE137+DG137+DI137+DK137+DM137+DO137+DQ137+DS137+DU137+DW137)+DZ136,""),SUM(M137:AP137)-DX137-(AR137+AU137+AX137+BA137+BD137+BG137+BJ137+BM137+BP137+BS137)-SUM(BU137:CS137)-(CU137+CW137+CY137+DA137+DC137+DE137+DG137+DI137+DK137+DM137+DO137+DQ137+DS137+DU137+DW137))</f>
        <v/>
      </c>
    </row>
    <row r="138" spans="2:130" ht="16.149999999999999" customHeight="1">
      <c r="B138" s="72"/>
      <c r="C138" s="60" t="str">
        <f t="shared" si="4"/>
        <v/>
      </c>
      <c r="D138" s="109"/>
      <c r="E138" s="110" t="str">
        <f t="shared" si="5"/>
        <v/>
      </c>
      <c r="F138" s="86"/>
      <c r="G138" s="86"/>
      <c r="H138" s="60" t="str">
        <f t="shared" si="6"/>
        <v/>
      </c>
      <c r="I138" s="61"/>
      <c r="J138" s="88"/>
      <c r="K138" s="63"/>
      <c r="L138" s="62"/>
      <c r="M138" s="64"/>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4"/>
      <c r="AR138" s="65"/>
      <c r="AS138" s="66"/>
      <c r="AT138" s="64"/>
      <c r="AU138" s="65"/>
      <c r="AV138" s="66"/>
      <c r="AW138" s="64"/>
      <c r="AX138" s="65"/>
      <c r="AY138" s="66"/>
      <c r="AZ138" s="64"/>
      <c r="BA138" s="65"/>
      <c r="BB138" s="66"/>
      <c r="BC138" s="64"/>
      <c r="BD138" s="65"/>
      <c r="BE138" s="66"/>
      <c r="BF138" s="64"/>
      <c r="BG138" s="65"/>
      <c r="BH138" s="66"/>
      <c r="BI138" s="64"/>
      <c r="BJ138" s="65"/>
      <c r="BK138" s="66"/>
      <c r="BL138" s="64"/>
      <c r="BM138" s="65"/>
      <c r="BN138" s="66"/>
      <c r="BO138" s="64"/>
      <c r="BP138" s="65"/>
      <c r="BQ138" s="66"/>
      <c r="BR138" s="64"/>
      <c r="BS138" s="65"/>
      <c r="BT138" s="66"/>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8"/>
      <c r="CU138" s="66"/>
      <c r="CV138" s="68"/>
      <c r="CW138" s="66"/>
      <c r="CX138" s="68"/>
      <c r="CY138" s="66"/>
      <c r="CZ138" s="68"/>
      <c r="DA138" s="66"/>
      <c r="DB138" s="68"/>
      <c r="DC138" s="66"/>
      <c r="DD138" s="68"/>
      <c r="DE138" s="66"/>
      <c r="DF138" s="68"/>
      <c r="DG138" s="66"/>
      <c r="DH138" s="68"/>
      <c r="DI138" s="66"/>
      <c r="DJ138" s="68"/>
      <c r="DK138" s="66"/>
      <c r="DL138" s="68"/>
      <c r="DM138" s="66"/>
      <c r="DN138" s="68"/>
      <c r="DO138" s="66"/>
      <c r="DP138" s="68"/>
      <c r="DQ138" s="66"/>
      <c r="DR138" s="68"/>
      <c r="DS138" s="66"/>
      <c r="DT138" s="68"/>
      <c r="DU138" s="66"/>
      <c r="DV138" s="68"/>
      <c r="DW138" s="66"/>
      <c r="DX138" s="69"/>
      <c r="DY138" s="70" t="str">
        <f t="shared" si="12"/>
        <v/>
      </c>
      <c r="DZ138" t="str">
        <f t="shared" si="13"/>
        <v/>
      </c>
    </row>
    <row r="139" spans="2:130" ht="16.149999999999999" customHeight="1">
      <c r="B139" s="72"/>
      <c r="C139" s="60" t="str">
        <f t="shared" si="4"/>
        <v/>
      </c>
      <c r="D139" s="109"/>
      <c r="E139" s="110" t="str">
        <f t="shared" si="5"/>
        <v/>
      </c>
      <c r="F139" s="86"/>
      <c r="G139" s="86"/>
      <c r="H139" s="60" t="str">
        <f t="shared" si="6"/>
        <v/>
      </c>
      <c r="I139" s="61"/>
      <c r="J139" s="88"/>
      <c r="K139" s="63"/>
      <c r="L139" s="62"/>
      <c r="M139" s="64"/>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4"/>
      <c r="AR139" s="65"/>
      <c r="AS139" s="66"/>
      <c r="AT139" s="64"/>
      <c r="AU139" s="65"/>
      <c r="AV139" s="66"/>
      <c r="AW139" s="64"/>
      <c r="AX139" s="65"/>
      <c r="AY139" s="66"/>
      <c r="AZ139" s="64"/>
      <c r="BA139" s="65"/>
      <c r="BB139" s="66"/>
      <c r="BC139" s="64"/>
      <c r="BD139" s="65"/>
      <c r="BE139" s="66"/>
      <c r="BF139" s="64"/>
      <c r="BG139" s="65"/>
      <c r="BH139" s="66"/>
      <c r="BI139" s="64"/>
      <c r="BJ139" s="65"/>
      <c r="BK139" s="66"/>
      <c r="BL139" s="64"/>
      <c r="BM139" s="65"/>
      <c r="BN139" s="66"/>
      <c r="BO139" s="64"/>
      <c r="BP139" s="65"/>
      <c r="BQ139" s="66"/>
      <c r="BR139" s="64"/>
      <c r="BS139" s="65"/>
      <c r="BT139" s="66"/>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8"/>
      <c r="CU139" s="66"/>
      <c r="CV139" s="68"/>
      <c r="CW139" s="66"/>
      <c r="CX139" s="68"/>
      <c r="CY139" s="66"/>
      <c r="CZ139" s="68"/>
      <c r="DA139" s="66"/>
      <c r="DB139" s="68"/>
      <c r="DC139" s="66"/>
      <c r="DD139" s="68"/>
      <c r="DE139" s="66"/>
      <c r="DF139" s="68"/>
      <c r="DG139" s="66"/>
      <c r="DH139" s="68"/>
      <c r="DI139" s="66"/>
      <c r="DJ139" s="68"/>
      <c r="DK139" s="66"/>
      <c r="DL139" s="68"/>
      <c r="DM139" s="66"/>
      <c r="DN139" s="68"/>
      <c r="DO139" s="66"/>
      <c r="DP139" s="68"/>
      <c r="DQ139" s="66"/>
      <c r="DR139" s="68"/>
      <c r="DS139" s="66"/>
      <c r="DT139" s="68"/>
      <c r="DU139" s="66"/>
      <c r="DV139" s="68"/>
      <c r="DW139" s="66"/>
      <c r="DX139" s="69"/>
      <c r="DY139" s="70" t="str">
        <f t="shared" si="12"/>
        <v/>
      </c>
      <c r="DZ139" t="str">
        <f t="shared" si="13"/>
        <v/>
      </c>
    </row>
    <row r="140" spans="2:130" ht="16.149999999999999" customHeight="1">
      <c r="B140" s="72"/>
      <c r="C140" s="60" t="str">
        <f t="shared" si="4"/>
        <v/>
      </c>
      <c r="D140" s="109"/>
      <c r="E140" s="110" t="str">
        <f t="shared" si="5"/>
        <v/>
      </c>
      <c r="F140" s="86"/>
      <c r="G140" s="86"/>
      <c r="H140" s="60" t="str">
        <f t="shared" si="6"/>
        <v/>
      </c>
      <c r="I140" s="61"/>
      <c r="J140" s="88"/>
      <c r="K140" s="63"/>
      <c r="L140" s="62"/>
      <c r="M140" s="64"/>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4"/>
      <c r="AR140" s="65"/>
      <c r="AS140" s="66"/>
      <c r="AT140" s="64"/>
      <c r="AU140" s="65"/>
      <c r="AV140" s="66"/>
      <c r="AW140" s="64"/>
      <c r="AX140" s="65"/>
      <c r="AY140" s="66"/>
      <c r="AZ140" s="64"/>
      <c r="BA140" s="65"/>
      <c r="BB140" s="66"/>
      <c r="BC140" s="64"/>
      <c r="BD140" s="65"/>
      <c r="BE140" s="66"/>
      <c r="BF140" s="64"/>
      <c r="BG140" s="65"/>
      <c r="BH140" s="66"/>
      <c r="BI140" s="64"/>
      <c r="BJ140" s="65"/>
      <c r="BK140" s="66"/>
      <c r="BL140" s="64"/>
      <c r="BM140" s="65"/>
      <c r="BN140" s="66"/>
      <c r="BO140" s="64"/>
      <c r="BP140" s="65"/>
      <c r="BQ140" s="66"/>
      <c r="BR140" s="64"/>
      <c r="BS140" s="65"/>
      <c r="BT140" s="66"/>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8"/>
      <c r="CU140" s="66"/>
      <c r="CV140" s="68"/>
      <c r="CW140" s="66"/>
      <c r="CX140" s="68"/>
      <c r="CY140" s="66"/>
      <c r="CZ140" s="68"/>
      <c r="DA140" s="66"/>
      <c r="DB140" s="68"/>
      <c r="DC140" s="66"/>
      <c r="DD140" s="68"/>
      <c r="DE140" s="66"/>
      <c r="DF140" s="68"/>
      <c r="DG140" s="66"/>
      <c r="DH140" s="68"/>
      <c r="DI140" s="66"/>
      <c r="DJ140" s="68"/>
      <c r="DK140" s="66"/>
      <c r="DL140" s="68"/>
      <c r="DM140" s="66"/>
      <c r="DN140" s="68"/>
      <c r="DO140" s="66"/>
      <c r="DP140" s="68"/>
      <c r="DQ140" s="66"/>
      <c r="DR140" s="68"/>
      <c r="DS140" s="66"/>
      <c r="DT140" s="68"/>
      <c r="DU140" s="66"/>
      <c r="DV140" s="68"/>
      <c r="DW140" s="66"/>
      <c r="DX140" s="69"/>
      <c r="DY140" s="70" t="str">
        <f t="shared" si="12"/>
        <v/>
      </c>
      <c r="DZ140" t="str">
        <f t="shared" si="13"/>
        <v/>
      </c>
    </row>
    <row r="141" spans="2:130" ht="16.149999999999999" customHeight="1">
      <c r="B141" s="72"/>
      <c r="C141" s="60" t="str">
        <f t="shared" si="4"/>
        <v/>
      </c>
      <c r="D141" s="109"/>
      <c r="E141" s="110" t="str">
        <f t="shared" si="5"/>
        <v/>
      </c>
      <c r="F141" s="86"/>
      <c r="G141" s="86"/>
      <c r="H141" s="60" t="str">
        <f t="shared" si="6"/>
        <v/>
      </c>
      <c r="I141" s="61"/>
      <c r="J141" s="88"/>
      <c r="K141" s="63"/>
      <c r="L141" s="62"/>
      <c r="M141" s="64"/>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4"/>
      <c r="AR141" s="65"/>
      <c r="AS141" s="66"/>
      <c r="AT141" s="64"/>
      <c r="AU141" s="65"/>
      <c r="AV141" s="66"/>
      <c r="AW141" s="64"/>
      <c r="AX141" s="65"/>
      <c r="AY141" s="66"/>
      <c r="AZ141" s="64"/>
      <c r="BA141" s="65"/>
      <c r="BB141" s="66"/>
      <c r="BC141" s="64"/>
      <c r="BD141" s="65"/>
      <c r="BE141" s="66"/>
      <c r="BF141" s="64"/>
      <c r="BG141" s="65"/>
      <c r="BH141" s="66"/>
      <c r="BI141" s="64"/>
      <c r="BJ141" s="65"/>
      <c r="BK141" s="66"/>
      <c r="BL141" s="64"/>
      <c r="BM141" s="65"/>
      <c r="BN141" s="66"/>
      <c r="BO141" s="64"/>
      <c r="BP141" s="65"/>
      <c r="BQ141" s="66"/>
      <c r="BR141" s="64"/>
      <c r="BS141" s="65"/>
      <c r="BT141" s="66"/>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8"/>
      <c r="CU141" s="66"/>
      <c r="CV141" s="68"/>
      <c r="CW141" s="66"/>
      <c r="CX141" s="68"/>
      <c r="CY141" s="66"/>
      <c r="CZ141" s="68"/>
      <c r="DA141" s="66"/>
      <c r="DB141" s="68"/>
      <c r="DC141" s="66"/>
      <c r="DD141" s="68"/>
      <c r="DE141" s="66"/>
      <c r="DF141" s="68"/>
      <c r="DG141" s="66"/>
      <c r="DH141" s="68"/>
      <c r="DI141" s="66"/>
      <c r="DJ141" s="68"/>
      <c r="DK141" s="66"/>
      <c r="DL141" s="68"/>
      <c r="DM141" s="66"/>
      <c r="DN141" s="68"/>
      <c r="DO141" s="66"/>
      <c r="DP141" s="68"/>
      <c r="DQ141" s="66"/>
      <c r="DR141" s="68"/>
      <c r="DS141" s="66"/>
      <c r="DT141" s="68"/>
      <c r="DU141" s="66"/>
      <c r="DV141" s="68"/>
      <c r="DW141" s="66"/>
      <c r="DX141" s="69"/>
      <c r="DY141" s="70" t="str">
        <f t="shared" si="12"/>
        <v/>
      </c>
      <c r="DZ141" t="str">
        <f t="shared" si="13"/>
        <v/>
      </c>
    </row>
    <row r="142" spans="2:130" ht="16.149999999999999" customHeight="1">
      <c r="B142" s="72"/>
      <c r="C142" s="60" t="str">
        <f t="shared" si="4"/>
        <v/>
      </c>
      <c r="D142" s="109"/>
      <c r="E142" s="110" t="str">
        <f t="shared" si="5"/>
        <v/>
      </c>
      <c r="F142" s="86"/>
      <c r="G142" s="86"/>
      <c r="H142" s="60" t="str">
        <f t="shared" si="6"/>
        <v/>
      </c>
      <c r="I142" s="61"/>
      <c r="J142" s="88"/>
      <c r="K142" s="63"/>
      <c r="L142" s="62"/>
      <c r="M142" s="64"/>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4"/>
      <c r="AR142" s="65"/>
      <c r="AS142" s="66"/>
      <c r="AT142" s="64"/>
      <c r="AU142" s="65"/>
      <c r="AV142" s="66"/>
      <c r="AW142" s="64"/>
      <c r="AX142" s="65"/>
      <c r="AY142" s="66"/>
      <c r="AZ142" s="64"/>
      <c r="BA142" s="65"/>
      <c r="BB142" s="66"/>
      <c r="BC142" s="64"/>
      <c r="BD142" s="65"/>
      <c r="BE142" s="66"/>
      <c r="BF142" s="64"/>
      <c r="BG142" s="65"/>
      <c r="BH142" s="66"/>
      <c r="BI142" s="64"/>
      <c r="BJ142" s="65"/>
      <c r="BK142" s="66"/>
      <c r="BL142" s="64"/>
      <c r="BM142" s="65"/>
      <c r="BN142" s="66"/>
      <c r="BO142" s="64"/>
      <c r="BP142" s="65"/>
      <c r="BQ142" s="66"/>
      <c r="BR142" s="64"/>
      <c r="BS142" s="65"/>
      <c r="BT142" s="66"/>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8"/>
      <c r="CU142" s="66"/>
      <c r="CV142" s="68"/>
      <c r="CW142" s="66"/>
      <c r="CX142" s="68"/>
      <c r="CY142" s="66"/>
      <c r="CZ142" s="68"/>
      <c r="DA142" s="66"/>
      <c r="DB142" s="68"/>
      <c r="DC142" s="66"/>
      <c r="DD142" s="68"/>
      <c r="DE142" s="66"/>
      <c r="DF142" s="68"/>
      <c r="DG142" s="66"/>
      <c r="DH142" s="68"/>
      <c r="DI142" s="66"/>
      <c r="DJ142" s="68"/>
      <c r="DK142" s="66"/>
      <c r="DL142" s="68"/>
      <c r="DM142" s="66"/>
      <c r="DN142" s="68"/>
      <c r="DO142" s="66"/>
      <c r="DP142" s="68"/>
      <c r="DQ142" s="66"/>
      <c r="DR142" s="68"/>
      <c r="DS142" s="66"/>
      <c r="DT142" s="68"/>
      <c r="DU142" s="66"/>
      <c r="DV142" s="68"/>
      <c r="DW142" s="66"/>
      <c r="DX142" s="69"/>
      <c r="DY142" s="70" t="str">
        <f t="shared" si="12"/>
        <v/>
      </c>
      <c r="DZ142" t="str">
        <f t="shared" si="13"/>
        <v/>
      </c>
    </row>
    <row r="143" spans="2:130" ht="16.149999999999999" customHeight="1">
      <c r="B143" s="72"/>
      <c r="C143" s="60" t="str">
        <f t="shared" si="4"/>
        <v/>
      </c>
      <c r="D143" s="109"/>
      <c r="E143" s="110" t="str">
        <f t="shared" si="5"/>
        <v/>
      </c>
      <c r="F143" s="86"/>
      <c r="G143" s="86"/>
      <c r="H143" s="60" t="str">
        <f t="shared" si="6"/>
        <v/>
      </c>
      <c r="I143" s="61"/>
      <c r="J143" s="88"/>
      <c r="K143" s="63"/>
      <c r="L143" s="62"/>
      <c r="M143" s="64"/>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4"/>
      <c r="AR143" s="65"/>
      <c r="AS143" s="66"/>
      <c r="AT143" s="64"/>
      <c r="AU143" s="65"/>
      <c r="AV143" s="66"/>
      <c r="AW143" s="64"/>
      <c r="AX143" s="65"/>
      <c r="AY143" s="66"/>
      <c r="AZ143" s="64"/>
      <c r="BA143" s="65"/>
      <c r="BB143" s="66"/>
      <c r="BC143" s="64"/>
      <c r="BD143" s="65"/>
      <c r="BE143" s="66"/>
      <c r="BF143" s="64"/>
      <c r="BG143" s="65"/>
      <c r="BH143" s="66"/>
      <c r="BI143" s="64"/>
      <c r="BJ143" s="65"/>
      <c r="BK143" s="66"/>
      <c r="BL143" s="64"/>
      <c r="BM143" s="65"/>
      <c r="BN143" s="66"/>
      <c r="BO143" s="64"/>
      <c r="BP143" s="65"/>
      <c r="BQ143" s="66"/>
      <c r="BR143" s="64"/>
      <c r="BS143" s="65"/>
      <c r="BT143" s="66"/>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8"/>
      <c r="CU143" s="66"/>
      <c r="CV143" s="68"/>
      <c r="CW143" s="66"/>
      <c r="CX143" s="68"/>
      <c r="CY143" s="66"/>
      <c r="CZ143" s="68"/>
      <c r="DA143" s="66"/>
      <c r="DB143" s="68"/>
      <c r="DC143" s="66"/>
      <c r="DD143" s="68"/>
      <c r="DE143" s="66"/>
      <c r="DF143" s="68"/>
      <c r="DG143" s="66"/>
      <c r="DH143" s="68"/>
      <c r="DI143" s="66"/>
      <c r="DJ143" s="68"/>
      <c r="DK143" s="66"/>
      <c r="DL143" s="68"/>
      <c r="DM143" s="66"/>
      <c r="DN143" s="68"/>
      <c r="DO143" s="66"/>
      <c r="DP143" s="68"/>
      <c r="DQ143" s="66"/>
      <c r="DR143" s="68"/>
      <c r="DS143" s="66"/>
      <c r="DT143" s="68"/>
      <c r="DU143" s="66"/>
      <c r="DV143" s="68"/>
      <c r="DW143" s="66"/>
      <c r="DX143" s="69"/>
      <c r="DY143" s="70" t="str">
        <f t="shared" si="12"/>
        <v/>
      </c>
      <c r="DZ143" t="str">
        <f t="shared" si="13"/>
        <v/>
      </c>
    </row>
    <row r="144" spans="2:130" ht="16.149999999999999" customHeight="1">
      <c r="B144" s="72"/>
      <c r="C144" s="60" t="str">
        <f t="shared" si="4"/>
        <v/>
      </c>
      <c r="D144" s="109"/>
      <c r="E144" s="110" t="str">
        <f t="shared" si="5"/>
        <v/>
      </c>
      <c r="F144" s="86"/>
      <c r="G144" s="86"/>
      <c r="H144" s="60" t="str">
        <f t="shared" si="6"/>
        <v/>
      </c>
      <c r="I144" s="61"/>
      <c r="J144" s="88"/>
      <c r="K144" s="63"/>
      <c r="L144" s="62"/>
      <c r="M144" s="64"/>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4"/>
      <c r="AR144" s="65"/>
      <c r="AS144" s="66"/>
      <c r="AT144" s="64"/>
      <c r="AU144" s="65"/>
      <c r="AV144" s="66"/>
      <c r="AW144" s="64"/>
      <c r="AX144" s="65"/>
      <c r="AY144" s="66"/>
      <c r="AZ144" s="64"/>
      <c r="BA144" s="65"/>
      <c r="BB144" s="66"/>
      <c r="BC144" s="64"/>
      <c r="BD144" s="65"/>
      <c r="BE144" s="66"/>
      <c r="BF144" s="64"/>
      <c r="BG144" s="65"/>
      <c r="BH144" s="66"/>
      <c r="BI144" s="64"/>
      <c r="BJ144" s="65"/>
      <c r="BK144" s="66"/>
      <c r="BL144" s="64"/>
      <c r="BM144" s="65"/>
      <c r="BN144" s="66"/>
      <c r="BO144" s="64"/>
      <c r="BP144" s="65"/>
      <c r="BQ144" s="66"/>
      <c r="BR144" s="64"/>
      <c r="BS144" s="65"/>
      <c r="BT144" s="66"/>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8"/>
      <c r="CU144" s="66"/>
      <c r="CV144" s="68"/>
      <c r="CW144" s="66"/>
      <c r="CX144" s="68"/>
      <c r="CY144" s="66"/>
      <c r="CZ144" s="68"/>
      <c r="DA144" s="66"/>
      <c r="DB144" s="68"/>
      <c r="DC144" s="66"/>
      <c r="DD144" s="68"/>
      <c r="DE144" s="66"/>
      <c r="DF144" s="68"/>
      <c r="DG144" s="66"/>
      <c r="DH144" s="68"/>
      <c r="DI144" s="66"/>
      <c r="DJ144" s="68"/>
      <c r="DK144" s="66"/>
      <c r="DL144" s="68"/>
      <c r="DM144" s="66"/>
      <c r="DN144" s="68"/>
      <c r="DO144" s="66"/>
      <c r="DP144" s="68"/>
      <c r="DQ144" s="66"/>
      <c r="DR144" s="68"/>
      <c r="DS144" s="66"/>
      <c r="DT144" s="68"/>
      <c r="DU144" s="66"/>
      <c r="DV144" s="68"/>
      <c r="DW144" s="66"/>
      <c r="DX144" s="69"/>
      <c r="DY144" s="70" t="str">
        <f t="shared" si="12"/>
        <v/>
      </c>
      <c r="DZ144" t="str">
        <f t="shared" si="13"/>
        <v/>
      </c>
    </row>
    <row r="145" spans="2:130" ht="16.149999999999999" customHeight="1">
      <c r="B145" s="72"/>
      <c r="C145" s="60" t="str">
        <f t="shared" si="4"/>
        <v/>
      </c>
      <c r="D145" s="109"/>
      <c r="E145" s="110" t="str">
        <f t="shared" si="5"/>
        <v/>
      </c>
      <c r="F145" s="86"/>
      <c r="G145" s="86"/>
      <c r="H145" s="60" t="str">
        <f t="shared" si="6"/>
        <v/>
      </c>
      <c r="I145" s="61"/>
      <c r="J145" s="88"/>
      <c r="K145" s="63"/>
      <c r="L145" s="62"/>
      <c r="M145" s="64"/>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4"/>
      <c r="AR145" s="65"/>
      <c r="AS145" s="66"/>
      <c r="AT145" s="64"/>
      <c r="AU145" s="65"/>
      <c r="AV145" s="66"/>
      <c r="AW145" s="64"/>
      <c r="AX145" s="65"/>
      <c r="AY145" s="66"/>
      <c r="AZ145" s="64"/>
      <c r="BA145" s="65"/>
      <c r="BB145" s="66"/>
      <c r="BC145" s="64"/>
      <c r="BD145" s="65"/>
      <c r="BE145" s="66"/>
      <c r="BF145" s="64"/>
      <c r="BG145" s="65"/>
      <c r="BH145" s="66"/>
      <c r="BI145" s="64"/>
      <c r="BJ145" s="65"/>
      <c r="BK145" s="66"/>
      <c r="BL145" s="64"/>
      <c r="BM145" s="65"/>
      <c r="BN145" s="66"/>
      <c r="BO145" s="64"/>
      <c r="BP145" s="65"/>
      <c r="BQ145" s="66"/>
      <c r="BR145" s="64"/>
      <c r="BS145" s="65"/>
      <c r="BT145" s="66"/>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8"/>
      <c r="CU145" s="66"/>
      <c r="CV145" s="68"/>
      <c r="CW145" s="66"/>
      <c r="CX145" s="68"/>
      <c r="CY145" s="66"/>
      <c r="CZ145" s="68"/>
      <c r="DA145" s="66"/>
      <c r="DB145" s="68"/>
      <c r="DC145" s="66"/>
      <c r="DD145" s="68"/>
      <c r="DE145" s="66"/>
      <c r="DF145" s="68"/>
      <c r="DG145" s="66"/>
      <c r="DH145" s="68"/>
      <c r="DI145" s="66"/>
      <c r="DJ145" s="68"/>
      <c r="DK145" s="66"/>
      <c r="DL145" s="68"/>
      <c r="DM145" s="66"/>
      <c r="DN145" s="68"/>
      <c r="DO145" s="66"/>
      <c r="DP145" s="68"/>
      <c r="DQ145" s="66"/>
      <c r="DR145" s="68"/>
      <c r="DS145" s="66"/>
      <c r="DT145" s="68"/>
      <c r="DU145" s="66"/>
      <c r="DV145" s="68"/>
      <c r="DW145" s="66"/>
      <c r="DX145" s="69"/>
      <c r="DY145" s="70" t="str">
        <f t="shared" si="12"/>
        <v/>
      </c>
      <c r="DZ145" t="str">
        <f t="shared" si="13"/>
        <v/>
      </c>
    </row>
    <row r="146" spans="2:130" ht="16.149999999999999" customHeight="1">
      <c r="B146" s="72"/>
      <c r="C146" s="60" t="str">
        <f t="shared" si="4"/>
        <v/>
      </c>
      <c r="D146" s="109"/>
      <c r="E146" s="110" t="str">
        <f t="shared" si="5"/>
        <v/>
      </c>
      <c r="F146" s="86"/>
      <c r="G146" s="86"/>
      <c r="H146" s="60" t="str">
        <f t="shared" si="6"/>
        <v/>
      </c>
      <c r="I146" s="61"/>
      <c r="J146" s="88"/>
      <c r="K146" s="63"/>
      <c r="L146" s="62"/>
      <c r="M146" s="64"/>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4"/>
      <c r="AR146" s="65"/>
      <c r="AS146" s="66"/>
      <c r="AT146" s="64"/>
      <c r="AU146" s="65"/>
      <c r="AV146" s="66"/>
      <c r="AW146" s="64"/>
      <c r="AX146" s="65"/>
      <c r="AY146" s="66"/>
      <c r="AZ146" s="64"/>
      <c r="BA146" s="65"/>
      <c r="BB146" s="66"/>
      <c r="BC146" s="64"/>
      <c r="BD146" s="65"/>
      <c r="BE146" s="66"/>
      <c r="BF146" s="64"/>
      <c r="BG146" s="65"/>
      <c r="BH146" s="66"/>
      <c r="BI146" s="64"/>
      <c r="BJ146" s="65"/>
      <c r="BK146" s="66"/>
      <c r="BL146" s="64"/>
      <c r="BM146" s="65"/>
      <c r="BN146" s="66"/>
      <c r="BO146" s="64"/>
      <c r="BP146" s="65"/>
      <c r="BQ146" s="66"/>
      <c r="BR146" s="64"/>
      <c r="BS146" s="65"/>
      <c r="BT146" s="66"/>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8"/>
      <c r="CU146" s="66"/>
      <c r="CV146" s="68"/>
      <c r="CW146" s="66"/>
      <c r="CX146" s="68"/>
      <c r="CY146" s="66"/>
      <c r="CZ146" s="68"/>
      <c r="DA146" s="66"/>
      <c r="DB146" s="68"/>
      <c r="DC146" s="66"/>
      <c r="DD146" s="68"/>
      <c r="DE146" s="66"/>
      <c r="DF146" s="68"/>
      <c r="DG146" s="66"/>
      <c r="DH146" s="68"/>
      <c r="DI146" s="66"/>
      <c r="DJ146" s="68"/>
      <c r="DK146" s="66"/>
      <c r="DL146" s="68"/>
      <c r="DM146" s="66"/>
      <c r="DN146" s="68"/>
      <c r="DO146" s="66"/>
      <c r="DP146" s="68"/>
      <c r="DQ146" s="66"/>
      <c r="DR146" s="68"/>
      <c r="DS146" s="66"/>
      <c r="DT146" s="68"/>
      <c r="DU146" s="66"/>
      <c r="DV146" s="68"/>
      <c r="DW146" s="66"/>
      <c r="DX146" s="69"/>
      <c r="DY146" s="70" t="str">
        <f t="shared" si="12"/>
        <v/>
      </c>
      <c r="DZ146" t="str">
        <f t="shared" si="13"/>
        <v/>
      </c>
    </row>
    <row r="147" spans="2:130" ht="16.149999999999999" customHeight="1">
      <c r="B147" s="72"/>
      <c r="C147" s="60" t="str">
        <f t="shared" si="4"/>
        <v/>
      </c>
      <c r="D147" s="109"/>
      <c r="E147" s="110" t="str">
        <f t="shared" si="5"/>
        <v/>
      </c>
      <c r="F147" s="86"/>
      <c r="G147" s="86"/>
      <c r="H147" s="60" t="str">
        <f t="shared" si="6"/>
        <v/>
      </c>
      <c r="I147" s="61"/>
      <c r="J147" s="88"/>
      <c r="K147" s="63"/>
      <c r="L147" s="62"/>
      <c r="M147" s="64"/>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4"/>
      <c r="AR147" s="65"/>
      <c r="AS147" s="66"/>
      <c r="AT147" s="64"/>
      <c r="AU147" s="65"/>
      <c r="AV147" s="66"/>
      <c r="AW147" s="64"/>
      <c r="AX147" s="65"/>
      <c r="AY147" s="66"/>
      <c r="AZ147" s="64"/>
      <c r="BA147" s="65"/>
      <c r="BB147" s="66"/>
      <c r="BC147" s="64"/>
      <c r="BD147" s="65"/>
      <c r="BE147" s="66"/>
      <c r="BF147" s="64"/>
      <c r="BG147" s="65"/>
      <c r="BH147" s="66"/>
      <c r="BI147" s="64"/>
      <c r="BJ147" s="65"/>
      <c r="BK147" s="66"/>
      <c r="BL147" s="64"/>
      <c r="BM147" s="65"/>
      <c r="BN147" s="66"/>
      <c r="BO147" s="64"/>
      <c r="BP147" s="65"/>
      <c r="BQ147" s="66"/>
      <c r="BR147" s="64"/>
      <c r="BS147" s="65"/>
      <c r="BT147" s="66"/>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8"/>
      <c r="CU147" s="66"/>
      <c r="CV147" s="68"/>
      <c r="CW147" s="66"/>
      <c r="CX147" s="68"/>
      <c r="CY147" s="66"/>
      <c r="CZ147" s="68"/>
      <c r="DA147" s="66"/>
      <c r="DB147" s="68"/>
      <c r="DC147" s="66"/>
      <c r="DD147" s="68"/>
      <c r="DE147" s="66"/>
      <c r="DF147" s="68"/>
      <c r="DG147" s="66"/>
      <c r="DH147" s="68"/>
      <c r="DI147" s="66"/>
      <c r="DJ147" s="68"/>
      <c r="DK147" s="66"/>
      <c r="DL147" s="68"/>
      <c r="DM147" s="66"/>
      <c r="DN147" s="68"/>
      <c r="DO147" s="66"/>
      <c r="DP147" s="68"/>
      <c r="DQ147" s="66"/>
      <c r="DR147" s="68"/>
      <c r="DS147" s="66"/>
      <c r="DT147" s="68"/>
      <c r="DU147" s="66"/>
      <c r="DV147" s="68"/>
      <c r="DW147" s="66"/>
      <c r="DX147" s="69"/>
      <c r="DY147" s="70" t="str">
        <f t="shared" si="12"/>
        <v/>
      </c>
      <c r="DZ147" t="str">
        <f t="shared" si="13"/>
        <v/>
      </c>
    </row>
    <row r="148" spans="2:130" ht="16.149999999999999" customHeight="1">
      <c r="B148" s="72"/>
      <c r="C148" s="60" t="str">
        <f t="shared" si="4"/>
        <v/>
      </c>
      <c r="D148" s="109"/>
      <c r="E148" s="110" t="str">
        <f t="shared" si="5"/>
        <v/>
      </c>
      <c r="F148" s="86"/>
      <c r="G148" s="86"/>
      <c r="H148" s="60" t="str">
        <f t="shared" si="6"/>
        <v/>
      </c>
      <c r="I148" s="61"/>
      <c r="J148" s="88"/>
      <c r="K148" s="63"/>
      <c r="L148" s="62"/>
      <c r="M148" s="64"/>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4"/>
      <c r="AR148" s="65"/>
      <c r="AS148" s="66"/>
      <c r="AT148" s="64"/>
      <c r="AU148" s="65"/>
      <c r="AV148" s="66"/>
      <c r="AW148" s="64"/>
      <c r="AX148" s="65"/>
      <c r="AY148" s="66"/>
      <c r="AZ148" s="64"/>
      <c r="BA148" s="65"/>
      <c r="BB148" s="66"/>
      <c r="BC148" s="64"/>
      <c r="BD148" s="65"/>
      <c r="BE148" s="66"/>
      <c r="BF148" s="64"/>
      <c r="BG148" s="65"/>
      <c r="BH148" s="66"/>
      <c r="BI148" s="64"/>
      <c r="BJ148" s="65"/>
      <c r="BK148" s="66"/>
      <c r="BL148" s="64"/>
      <c r="BM148" s="65"/>
      <c r="BN148" s="66"/>
      <c r="BO148" s="64"/>
      <c r="BP148" s="65"/>
      <c r="BQ148" s="66"/>
      <c r="BR148" s="64"/>
      <c r="BS148" s="65"/>
      <c r="BT148" s="66"/>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8"/>
      <c r="CU148" s="66"/>
      <c r="CV148" s="68"/>
      <c r="CW148" s="66"/>
      <c r="CX148" s="68"/>
      <c r="CY148" s="66"/>
      <c r="CZ148" s="68"/>
      <c r="DA148" s="66"/>
      <c r="DB148" s="68"/>
      <c r="DC148" s="66"/>
      <c r="DD148" s="68"/>
      <c r="DE148" s="66"/>
      <c r="DF148" s="68"/>
      <c r="DG148" s="66"/>
      <c r="DH148" s="68"/>
      <c r="DI148" s="66"/>
      <c r="DJ148" s="68"/>
      <c r="DK148" s="66"/>
      <c r="DL148" s="68"/>
      <c r="DM148" s="66"/>
      <c r="DN148" s="68"/>
      <c r="DO148" s="66"/>
      <c r="DP148" s="68"/>
      <c r="DQ148" s="66"/>
      <c r="DR148" s="68"/>
      <c r="DS148" s="66"/>
      <c r="DT148" s="68"/>
      <c r="DU148" s="66"/>
      <c r="DV148" s="68"/>
      <c r="DW148" s="66"/>
      <c r="DX148" s="69"/>
      <c r="DY148" s="70" t="str">
        <f t="shared" si="12"/>
        <v/>
      </c>
      <c r="DZ148" t="str">
        <f t="shared" si="13"/>
        <v/>
      </c>
    </row>
    <row r="149" spans="2:130" ht="16.149999999999999" customHeight="1">
      <c r="B149" s="72"/>
      <c r="C149" s="60" t="str">
        <f t="shared" si="4"/>
        <v/>
      </c>
      <c r="D149" s="109"/>
      <c r="E149" s="110" t="str">
        <f t="shared" si="5"/>
        <v/>
      </c>
      <c r="F149" s="86"/>
      <c r="G149" s="86"/>
      <c r="H149" s="60" t="str">
        <f t="shared" si="6"/>
        <v/>
      </c>
      <c r="I149" s="61"/>
      <c r="J149" s="88"/>
      <c r="K149" s="63"/>
      <c r="L149" s="62"/>
      <c r="M149" s="64"/>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4"/>
      <c r="AR149" s="65"/>
      <c r="AS149" s="66"/>
      <c r="AT149" s="64"/>
      <c r="AU149" s="65"/>
      <c r="AV149" s="66"/>
      <c r="AW149" s="64"/>
      <c r="AX149" s="65"/>
      <c r="AY149" s="66"/>
      <c r="AZ149" s="64"/>
      <c r="BA149" s="65"/>
      <c r="BB149" s="66"/>
      <c r="BC149" s="64"/>
      <c r="BD149" s="65"/>
      <c r="BE149" s="66"/>
      <c r="BF149" s="64"/>
      <c r="BG149" s="65"/>
      <c r="BH149" s="66"/>
      <c r="BI149" s="64"/>
      <c r="BJ149" s="65"/>
      <c r="BK149" s="66"/>
      <c r="BL149" s="64"/>
      <c r="BM149" s="65"/>
      <c r="BN149" s="66"/>
      <c r="BO149" s="64"/>
      <c r="BP149" s="65"/>
      <c r="BQ149" s="66"/>
      <c r="BR149" s="64"/>
      <c r="BS149" s="65"/>
      <c r="BT149" s="66"/>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8"/>
      <c r="CU149" s="66"/>
      <c r="CV149" s="68"/>
      <c r="CW149" s="66"/>
      <c r="CX149" s="68"/>
      <c r="CY149" s="66"/>
      <c r="CZ149" s="68"/>
      <c r="DA149" s="66"/>
      <c r="DB149" s="68"/>
      <c r="DC149" s="66"/>
      <c r="DD149" s="68"/>
      <c r="DE149" s="66"/>
      <c r="DF149" s="68"/>
      <c r="DG149" s="66"/>
      <c r="DH149" s="68"/>
      <c r="DI149" s="66"/>
      <c r="DJ149" s="68"/>
      <c r="DK149" s="66"/>
      <c r="DL149" s="68"/>
      <c r="DM149" s="66"/>
      <c r="DN149" s="68"/>
      <c r="DO149" s="66"/>
      <c r="DP149" s="68"/>
      <c r="DQ149" s="66"/>
      <c r="DR149" s="68"/>
      <c r="DS149" s="66"/>
      <c r="DT149" s="68"/>
      <c r="DU149" s="66"/>
      <c r="DV149" s="68"/>
      <c r="DW149" s="66"/>
      <c r="DX149" s="69"/>
      <c r="DY149" s="70" t="str">
        <f t="shared" si="12"/>
        <v/>
      </c>
      <c r="DZ149" t="str">
        <f t="shared" si="13"/>
        <v/>
      </c>
    </row>
    <row r="150" spans="2:130" ht="16.149999999999999" customHeight="1">
      <c r="B150" s="72"/>
      <c r="C150" s="60" t="str">
        <f t="shared" si="4"/>
        <v/>
      </c>
      <c r="D150" s="109"/>
      <c r="E150" s="110" t="str">
        <f t="shared" si="5"/>
        <v/>
      </c>
      <c r="F150" s="86"/>
      <c r="G150" s="86"/>
      <c r="H150" s="60" t="str">
        <f t="shared" si="6"/>
        <v/>
      </c>
      <c r="I150" s="61"/>
      <c r="J150" s="88"/>
      <c r="K150" s="63"/>
      <c r="L150" s="62"/>
      <c r="M150" s="64"/>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4"/>
      <c r="AR150" s="65"/>
      <c r="AS150" s="66"/>
      <c r="AT150" s="64"/>
      <c r="AU150" s="65"/>
      <c r="AV150" s="66"/>
      <c r="AW150" s="64"/>
      <c r="AX150" s="65"/>
      <c r="AY150" s="66"/>
      <c r="AZ150" s="64"/>
      <c r="BA150" s="65"/>
      <c r="BB150" s="66"/>
      <c r="BC150" s="64"/>
      <c r="BD150" s="65"/>
      <c r="BE150" s="66"/>
      <c r="BF150" s="64"/>
      <c r="BG150" s="65"/>
      <c r="BH150" s="66"/>
      <c r="BI150" s="64"/>
      <c r="BJ150" s="65"/>
      <c r="BK150" s="66"/>
      <c r="BL150" s="64"/>
      <c r="BM150" s="65"/>
      <c r="BN150" s="66"/>
      <c r="BO150" s="64"/>
      <c r="BP150" s="65"/>
      <c r="BQ150" s="66"/>
      <c r="BR150" s="64"/>
      <c r="BS150" s="65"/>
      <c r="BT150" s="66"/>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8"/>
      <c r="CU150" s="66"/>
      <c r="CV150" s="68"/>
      <c r="CW150" s="66"/>
      <c r="CX150" s="68"/>
      <c r="CY150" s="66"/>
      <c r="CZ150" s="68"/>
      <c r="DA150" s="66"/>
      <c r="DB150" s="68"/>
      <c r="DC150" s="66"/>
      <c r="DD150" s="68"/>
      <c r="DE150" s="66"/>
      <c r="DF150" s="68"/>
      <c r="DG150" s="66"/>
      <c r="DH150" s="68"/>
      <c r="DI150" s="66"/>
      <c r="DJ150" s="68"/>
      <c r="DK150" s="66"/>
      <c r="DL150" s="68"/>
      <c r="DM150" s="66"/>
      <c r="DN150" s="68"/>
      <c r="DO150" s="66"/>
      <c r="DP150" s="68"/>
      <c r="DQ150" s="66"/>
      <c r="DR150" s="68"/>
      <c r="DS150" s="66"/>
      <c r="DT150" s="68"/>
      <c r="DU150" s="66"/>
      <c r="DV150" s="68"/>
      <c r="DW150" s="66"/>
      <c r="DX150" s="69"/>
      <c r="DY150" s="70" t="str">
        <f t="shared" si="12"/>
        <v/>
      </c>
      <c r="DZ150" t="str">
        <f t="shared" si="13"/>
        <v/>
      </c>
    </row>
    <row r="151" spans="2:130" ht="16.149999999999999" customHeight="1">
      <c r="B151" s="72"/>
      <c r="C151" s="60" t="str">
        <f t="shared" si="4"/>
        <v/>
      </c>
      <c r="D151" s="109"/>
      <c r="E151" s="110" t="str">
        <f t="shared" si="5"/>
        <v/>
      </c>
      <c r="F151" s="86"/>
      <c r="G151" s="86"/>
      <c r="H151" s="60" t="str">
        <f t="shared" si="6"/>
        <v/>
      </c>
      <c r="I151" s="61"/>
      <c r="J151" s="88"/>
      <c r="K151" s="63"/>
      <c r="L151" s="62"/>
      <c r="M151" s="64"/>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4"/>
      <c r="AR151" s="65"/>
      <c r="AS151" s="66"/>
      <c r="AT151" s="64"/>
      <c r="AU151" s="65"/>
      <c r="AV151" s="66"/>
      <c r="AW151" s="64"/>
      <c r="AX151" s="65"/>
      <c r="AY151" s="66"/>
      <c r="AZ151" s="64"/>
      <c r="BA151" s="65"/>
      <c r="BB151" s="66"/>
      <c r="BC151" s="64"/>
      <c r="BD151" s="65"/>
      <c r="BE151" s="66"/>
      <c r="BF151" s="64"/>
      <c r="BG151" s="65"/>
      <c r="BH151" s="66"/>
      <c r="BI151" s="64"/>
      <c r="BJ151" s="65"/>
      <c r="BK151" s="66"/>
      <c r="BL151" s="64"/>
      <c r="BM151" s="65"/>
      <c r="BN151" s="66"/>
      <c r="BO151" s="64"/>
      <c r="BP151" s="65"/>
      <c r="BQ151" s="66"/>
      <c r="BR151" s="64"/>
      <c r="BS151" s="65"/>
      <c r="BT151" s="66"/>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8"/>
      <c r="CU151" s="66"/>
      <c r="CV151" s="68"/>
      <c r="CW151" s="66"/>
      <c r="CX151" s="68"/>
      <c r="CY151" s="66"/>
      <c r="CZ151" s="68"/>
      <c r="DA151" s="66"/>
      <c r="DB151" s="68"/>
      <c r="DC151" s="66"/>
      <c r="DD151" s="68"/>
      <c r="DE151" s="66"/>
      <c r="DF151" s="68"/>
      <c r="DG151" s="66"/>
      <c r="DH151" s="68"/>
      <c r="DI151" s="66"/>
      <c r="DJ151" s="68"/>
      <c r="DK151" s="66"/>
      <c r="DL151" s="68"/>
      <c r="DM151" s="66"/>
      <c r="DN151" s="68"/>
      <c r="DO151" s="66"/>
      <c r="DP151" s="68"/>
      <c r="DQ151" s="66"/>
      <c r="DR151" s="68"/>
      <c r="DS151" s="66"/>
      <c r="DT151" s="68"/>
      <c r="DU151" s="66"/>
      <c r="DV151" s="68"/>
      <c r="DW151" s="66"/>
      <c r="DX151" s="69"/>
      <c r="DY151" s="70" t="str">
        <f t="shared" si="12"/>
        <v/>
      </c>
      <c r="DZ151" t="str">
        <f t="shared" si="13"/>
        <v/>
      </c>
    </row>
    <row r="152" spans="2:130" ht="16.149999999999999" customHeight="1">
      <c r="B152" s="72"/>
      <c r="C152" s="60" t="str">
        <f t="shared" si="4"/>
        <v/>
      </c>
      <c r="D152" s="109"/>
      <c r="E152" s="110" t="str">
        <f t="shared" si="5"/>
        <v/>
      </c>
      <c r="F152" s="86"/>
      <c r="G152" s="86"/>
      <c r="H152" s="60" t="str">
        <f t="shared" si="6"/>
        <v/>
      </c>
      <c r="I152" s="61"/>
      <c r="J152" s="88"/>
      <c r="K152" s="63"/>
      <c r="L152" s="62"/>
      <c r="M152" s="64"/>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4"/>
      <c r="AR152" s="65"/>
      <c r="AS152" s="66"/>
      <c r="AT152" s="64"/>
      <c r="AU152" s="65"/>
      <c r="AV152" s="66"/>
      <c r="AW152" s="64"/>
      <c r="AX152" s="65"/>
      <c r="AY152" s="66"/>
      <c r="AZ152" s="64"/>
      <c r="BA152" s="65"/>
      <c r="BB152" s="66"/>
      <c r="BC152" s="64"/>
      <c r="BD152" s="65"/>
      <c r="BE152" s="66"/>
      <c r="BF152" s="64"/>
      <c r="BG152" s="65"/>
      <c r="BH152" s="66"/>
      <c r="BI152" s="64"/>
      <c r="BJ152" s="65"/>
      <c r="BK152" s="66"/>
      <c r="BL152" s="64"/>
      <c r="BM152" s="65"/>
      <c r="BN152" s="66"/>
      <c r="BO152" s="64"/>
      <c r="BP152" s="65"/>
      <c r="BQ152" s="66"/>
      <c r="BR152" s="64"/>
      <c r="BS152" s="65"/>
      <c r="BT152" s="66"/>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8"/>
      <c r="CU152" s="66"/>
      <c r="CV152" s="68"/>
      <c r="CW152" s="66"/>
      <c r="CX152" s="68"/>
      <c r="CY152" s="66"/>
      <c r="CZ152" s="68"/>
      <c r="DA152" s="66"/>
      <c r="DB152" s="68"/>
      <c r="DC152" s="66"/>
      <c r="DD152" s="68"/>
      <c r="DE152" s="66"/>
      <c r="DF152" s="68"/>
      <c r="DG152" s="66"/>
      <c r="DH152" s="68"/>
      <c r="DI152" s="66"/>
      <c r="DJ152" s="68"/>
      <c r="DK152" s="66"/>
      <c r="DL152" s="68"/>
      <c r="DM152" s="66"/>
      <c r="DN152" s="68"/>
      <c r="DO152" s="66"/>
      <c r="DP152" s="68"/>
      <c r="DQ152" s="66"/>
      <c r="DR152" s="68"/>
      <c r="DS152" s="66"/>
      <c r="DT152" s="68"/>
      <c r="DU152" s="66"/>
      <c r="DV152" s="68"/>
      <c r="DW152" s="66"/>
      <c r="DX152" s="69"/>
      <c r="DY152" s="70" t="str">
        <f t="shared" si="12"/>
        <v/>
      </c>
      <c r="DZ152" t="str">
        <f t="shared" si="13"/>
        <v/>
      </c>
    </row>
    <row r="153" spans="2:130" ht="16.149999999999999" customHeight="1">
      <c r="B153" s="72"/>
      <c r="C153" s="60" t="str">
        <f t="shared" si="4"/>
        <v/>
      </c>
      <c r="D153" s="109"/>
      <c r="E153" s="110" t="str">
        <f t="shared" si="5"/>
        <v/>
      </c>
      <c r="F153" s="86"/>
      <c r="G153" s="86"/>
      <c r="H153" s="60" t="str">
        <f t="shared" si="6"/>
        <v/>
      </c>
      <c r="I153" s="61"/>
      <c r="J153" s="88"/>
      <c r="K153" s="63"/>
      <c r="L153" s="62"/>
      <c r="M153" s="64"/>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4"/>
      <c r="AR153" s="65"/>
      <c r="AS153" s="66"/>
      <c r="AT153" s="64"/>
      <c r="AU153" s="65"/>
      <c r="AV153" s="66"/>
      <c r="AW153" s="64"/>
      <c r="AX153" s="65"/>
      <c r="AY153" s="66"/>
      <c r="AZ153" s="64"/>
      <c r="BA153" s="65"/>
      <c r="BB153" s="66"/>
      <c r="BC153" s="64"/>
      <c r="BD153" s="65"/>
      <c r="BE153" s="66"/>
      <c r="BF153" s="64"/>
      <c r="BG153" s="65"/>
      <c r="BH153" s="66"/>
      <c r="BI153" s="64"/>
      <c r="BJ153" s="65"/>
      <c r="BK153" s="66"/>
      <c r="BL153" s="64"/>
      <c r="BM153" s="65"/>
      <c r="BN153" s="66"/>
      <c r="BO153" s="64"/>
      <c r="BP153" s="65"/>
      <c r="BQ153" s="66"/>
      <c r="BR153" s="64"/>
      <c r="BS153" s="65"/>
      <c r="BT153" s="66"/>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8"/>
      <c r="CU153" s="66"/>
      <c r="CV153" s="68"/>
      <c r="CW153" s="66"/>
      <c r="CX153" s="68"/>
      <c r="CY153" s="66"/>
      <c r="CZ153" s="68"/>
      <c r="DA153" s="66"/>
      <c r="DB153" s="68"/>
      <c r="DC153" s="66"/>
      <c r="DD153" s="68"/>
      <c r="DE153" s="66"/>
      <c r="DF153" s="68"/>
      <c r="DG153" s="66"/>
      <c r="DH153" s="68"/>
      <c r="DI153" s="66"/>
      <c r="DJ153" s="68"/>
      <c r="DK153" s="66"/>
      <c r="DL153" s="68"/>
      <c r="DM153" s="66"/>
      <c r="DN153" s="68"/>
      <c r="DO153" s="66"/>
      <c r="DP153" s="68"/>
      <c r="DQ153" s="66"/>
      <c r="DR153" s="68"/>
      <c r="DS153" s="66"/>
      <c r="DT153" s="68"/>
      <c r="DU153" s="66"/>
      <c r="DV153" s="68"/>
      <c r="DW153" s="66"/>
      <c r="DX153" s="69"/>
      <c r="DY153" s="70" t="str">
        <f t="shared" si="12"/>
        <v/>
      </c>
      <c r="DZ153" t="str">
        <f t="shared" si="13"/>
        <v/>
      </c>
    </row>
    <row r="154" spans="2:130" ht="16.149999999999999" customHeight="1">
      <c r="B154" s="72"/>
      <c r="C154" s="60" t="str">
        <f t="shared" si="4"/>
        <v/>
      </c>
      <c r="D154" s="109"/>
      <c r="E154" s="110" t="str">
        <f t="shared" si="5"/>
        <v/>
      </c>
      <c r="F154" s="86"/>
      <c r="G154" s="86"/>
      <c r="H154" s="60" t="str">
        <f t="shared" si="6"/>
        <v/>
      </c>
      <c r="I154" s="61"/>
      <c r="J154" s="88"/>
      <c r="K154" s="63"/>
      <c r="L154" s="62"/>
      <c r="M154" s="64"/>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4"/>
      <c r="AR154" s="65"/>
      <c r="AS154" s="66"/>
      <c r="AT154" s="64"/>
      <c r="AU154" s="65"/>
      <c r="AV154" s="66"/>
      <c r="AW154" s="64"/>
      <c r="AX154" s="65"/>
      <c r="AY154" s="66"/>
      <c r="AZ154" s="64"/>
      <c r="BA154" s="65"/>
      <c r="BB154" s="66"/>
      <c r="BC154" s="64"/>
      <c r="BD154" s="65"/>
      <c r="BE154" s="66"/>
      <c r="BF154" s="64"/>
      <c r="BG154" s="65"/>
      <c r="BH154" s="66"/>
      <c r="BI154" s="64"/>
      <c r="BJ154" s="65"/>
      <c r="BK154" s="66"/>
      <c r="BL154" s="64"/>
      <c r="BM154" s="65"/>
      <c r="BN154" s="66"/>
      <c r="BO154" s="64"/>
      <c r="BP154" s="65"/>
      <c r="BQ154" s="66"/>
      <c r="BR154" s="64"/>
      <c r="BS154" s="65"/>
      <c r="BT154" s="66"/>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8"/>
      <c r="CU154" s="66"/>
      <c r="CV154" s="68"/>
      <c r="CW154" s="66"/>
      <c r="CX154" s="68"/>
      <c r="CY154" s="66"/>
      <c r="CZ154" s="68"/>
      <c r="DA154" s="66"/>
      <c r="DB154" s="68"/>
      <c r="DC154" s="66"/>
      <c r="DD154" s="68"/>
      <c r="DE154" s="66"/>
      <c r="DF154" s="68"/>
      <c r="DG154" s="66"/>
      <c r="DH154" s="68"/>
      <c r="DI154" s="66"/>
      <c r="DJ154" s="68"/>
      <c r="DK154" s="66"/>
      <c r="DL154" s="68"/>
      <c r="DM154" s="66"/>
      <c r="DN154" s="68"/>
      <c r="DO154" s="66"/>
      <c r="DP154" s="68"/>
      <c r="DQ154" s="66"/>
      <c r="DR154" s="68"/>
      <c r="DS154" s="66"/>
      <c r="DT154" s="68"/>
      <c r="DU154" s="66"/>
      <c r="DV154" s="68"/>
      <c r="DW154" s="66"/>
      <c r="DX154" s="69"/>
      <c r="DY154" s="70" t="str">
        <f t="shared" si="12"/>
        <v/>
      </c>
      <c r="DZ154" t="str">
        <f t="shared" si="13"/>
        <v/>
      </c>
    </row>
    <row r="155" spans="2:130" ht="16.149999999999999" customHeight="1">
      <c r="B155" s="72"/>
      <c r="C155" s="60" t="str">
        <f t="shared" si="4"/>
        <v/>
      </c>
      <c r="D155" s="109"/>
      <c r="E155" s="110" t="str">
        <f t="shared" si="5"/>
        <v/>
      </c>
      <c r="F155" s="86"/>
      <c r="G155" s="86"/>
      <c r="H155" s="60" t="str">
        <f t="shared" si="6"/>
        <v/>
      </c>
      <c r="I155" s="61"/>
      <c r="J155" s="88"/>
      <c r="K155" s="63"/>
      <c r="L155" s="62"/>
      <c r="M155" s="64"/>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4"/>
      <c r="AR155" s="65"/>
      <c r="AS155" s="66"/>
      <c r="AT155" s="64"/>
      <c r="AU155" s="65"/>
      <c r="AV155" s="66"/>
      <c r="AW155" s="64"/>
      <c r="AX155" s="65"/>
      <c r="AY155" s="66"/>
      <c r="AZ155" s="64"/>
      <c r="BA155" s="65"/>
      <c r="BB155" s="66"/>
      <c r="BC155" s="64"/>
      <c r="BD155" s="65"/>
      <c r="BE155" s="66"/>
      <c r="BF155" s="64"/>
      <c r="BG155" s="65"/>
      <c r="BH155" s="66"/>
      <c r="BI155" s="64"/>
      <c r="BJ155" s="65"/>
      <c r="BK155" s="66"/>
      <c r="BL155" s="64"/>
      <c r="BM155" s="65"/>
      <c r="BN155" s="66"/>
      <c r="BO155" s="64"/>
      <c r="BP155" s="65"/>
      <c r="BQ155" s="66"/>
      <c r="BR155" s="64"/>
      <c r="BS155" s="65"/>
      <c r="BT155" s="66"/>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8"/>
      <c r="CU155" s="66"/>
      <c r="CV155" s="68"/>
      <c r="CW155" s="66"/>
      <c r="CX155" s="68"/>
      <c r="CY155" s="66"/>
      <c r="CZ155" s="68"/>
      <c r="DA155" s="66"/>
      <c r="DB155" s="68"/>
      <c r="DC155" s="66"/>
      <c r="DD155" s="68"/>
      <c r="DE155" s="66"/>
      <c r="DF155" s="68"/>
      <c r="DG155" s="66"/>
      <c r="DH155" s="68"/>
      <c r="DI155" s="66"/>
      <c r="DJ155" s="68"/>
      <c r="DK155" s="66"/>
      <c r="DL155" s="68"/>
      <c r="DM155" s="66"/>
      <c r="DN155" s="68"/>
      <c r="DO155" s="66"/>
      <c r="DP155" s="68"/>
      <c r="DQ155" s="66"/>
      <c r="DR155" s="68"/>
      <c r="DS155" s="66"/>
      <c r="DT155" s="68"/>
      <c r="DU155" s="66"/>
      <c r="DV155" s="68"/>
      <c r="DW155" s="66"/>
      <c r="DX155" s="69"/>
      <c r="DY155" s="70" t="str">
        <f t="shared" si="12"/>
        <v/>
      </c>
      <c r="DZ155" t="str">
        <f t="shared" si="13"/>
        <v/>
      </c>
    </row>
    <row r="156" spans="2:130" ht="16.149999999999999" customHeight="1">
      <c r="B156" s="72"/>
      <c r="C156" s="60" t="str">
        <f t="shared" si="4"/>
        <v/>
      </c>
      <c r="D156" s="109"/>
      <c r="E156" s="110" t="str">
        <f t="shared" si="5"/>
        <v/>
      </c>
      <c r="F156" s="86"/>
      <c r="G156" s="86"/>
      <c r="H156" s="60" t="str">
        <f t="shared" si="6"/>
        <v/>
      </c>
      <c r="I156" s="61"/>
      <c r="J156" s="88"/>
      <c r="K156" s="63"/>
      <c r="L156" s="62"/>
      <c r="M156" s="64"/>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4"/>
      <c r="AR156" s="65"/>
      <c r="AS156" s="66"/>
      <c r="AT156" s="64"/>
      <c r="AU156" s="65"/>
      <c r="AV156" s="66"/>
      <c r="AW156" s="64"/>
      <c r="AX156" s="65"/>
      <c r="AY156" s="66"/>
      <c r="AZ156" s="64"/>
      <c r="BA156" s="65"/>
      <c r="BB156" s="66"/>
      <c r="BC156" s="64"/>
      <c r="BD156" s="65"/>
      <c r="BE156" s="66"/>
      <c r="BF156" s="64"/>
      <c r="BG156" s="65"/>
      <c r="BH156" s="66"/>
      <c r="BI156" s="64"/>
      <c r="BJ156" s="65"/>
      <c r="BK156" s="66"/>
      <c r="BL156" s="64"/>
      <c r="BM156" s="65"/>
      <c r="BN156" s="66"/>
      <c r="BO156" s="64"/>
      <c r="BP156" s="65"/>
      <c r="BQ156" s="66"/>
      <c r="BR156" s="64"/>
      <c r="BS156" s="65"/>
      <c r="BT156" s="66"/>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8"/>
      <c r="CU156" s="66"/>
      <c r="CV156" s="68"/>
      <c r="CW156" s="66"/>
      <c r="CX156" s="68"/>
      <c r="CY156" s="66"/>
      <c r="CZ156" s="68"/>
      <c r="DA156" s="66"/>
      <c r="DB156" s="68"/>
      <c r="DC156" s="66"/>
      <c r="DD156" s="68"/>
      <c r="DE156" s="66"/>
      <c r="DF156" s="68"/>
      <c r="DG156" s="66"/>
      <c r="DH156" s="68"/>
      <c r="DI156" s="66"/>
      <c r="DJ156" s="68"/>
      <c r="DK156" s="66"/>
      <c r="DL156" s="68"/>
      <c r="DM156" s="66"/>
      <c r="DN156" s="68"/>
      <c r="DO156" s="66"/>
      <c r="DP156" s="68"/>
      <c r="DQ156" s="66"/>
      <c r="DR156" s="68"/>
      <c r="DS156" s="66"/>
      <c r="DT156" s="68"/>
      <c r="DU156" s="66"/>
      <c r="DV156" s="68"/>
      <c r="DW156" s="66"/>
      <c r="DX156" s="69"/>
      <c r="DY156" s="70" t="str">
        <f t="shared" si="12"/>
        <v/>
      </c>
      <c r="DZ156" t="str">
        <f t="shared" si="13"/>
        <v/>
      </c>
    </row>
    <row r="157" spans="2:130" ht="16.149999999999999" customHeight="1">
      <c r="B157" s="72"/>
      <c r="C157" s="60" t="str">
        <f t="shared" si="4"/>
        <v/>
      </c>
      <c r="D157" s="109"/>
      <c r="E157" s="110" t="str">
        <f t="shared" si="5"/>
        <v/>
      </c>
      <c r="F157" s="86"/>
      <c r="G157" s="86"/>
      <c r="H157" s="60" t="str">
        <f t="shared" si="6"/>
        <v/>
      </c>
      <c r="I157" s="61"/>
      <c r="J157" s="88"/>
      <c r="K157" s="63"/>
      <c r="L157" s="62"/>
      <c r="M157" s="64"/>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4"/>
      <c r="AR157" s="65"/>
      <c r="AS157" s="66"/>
      <c r="AT157" s="64"/>
      <c r="AU157" s="65"/>
      <c r="AV157" s="66"/>
      <c r="AW157" s="64"/>
      <c r="AX157" s="65"/>
      <c r="AY157" s="66"/>
      <c r="AZ157" s="64"/>
      <c r="BA157" s="65"/>
      <c r="BB157" s="66"/>
      <c r="BC157" s="64"/>
      <c r="BD157" s="65"/>
      <c r="BE157" s="66"/>
      <c r="BF157" s="64"/>
      <c r="BG157" s="65"/>
      <c r="BH157" s="66"/>
      <c r="BI157" s="64"/>
      <c r="BJ157" s="65"/>
      <c r="BK157" s="66"/>
      <c r="BL157" s="64"/>
      <c r="BM157" s="65"/>
      <c r="BN157" s="66"/>
      <c r="BO157" s="64"/>
      <c r="BP157" s="65"/>
      <c r="BQ157" s="66"/>
      <c r="BR157" s="64"/>
      <c r="BS157" s="65"/>
      <c r="BT157" s="66"/>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8"/>
      <c r="CU157" s="66"/>
      <c r="CV157" s="68"/>
      <c r="CW157" s="66"/>
      <c r="CX157" s="68"/>
      <c r="CY157" s="66"/>
      <c r="CZ157" s="68"/>
      <c r="DA157" s="66"/>
      <c r="DB157" s="68"/>
      <c r="DC157" s="66"/>
      <c r="DD157" s="68"/>
      <c r="DE157" s="66"/>
      <c r="DF157" s="68"/>
      <c r="DG157" s="66"/>
      <c r="DH157" s="68"/>
      <c r="DI157" s="66"/>
      <c r="DJ157" s="68"/>
      <c r="DK157" s="66"/>
      <c r="DL157" s="68"/>
      <c r="DM157" s="66"/>
      <c r="DN157" s="68"/>
      <c r="DO157" s="66"/>
      <c r="DP157" s="68"/>
      <c r="DQ157" s="66"/>
      <c r="DR157" s="68"/>
      <c r="DS157" s="66"/>
      <c r="DT157" s="68"/>
      <c r="DU157" s="66"/>
      <c r="DV157" s="68"/>
      <c r="DW157" s="66"/>
      <c r="DX157" s="69"/>
      <c r="DY157" s="70" t="str">
        <f t="shared" si="12"/>
        <v/>
      </c>
      <c r="DZ157" t="str">
        <f t="shared" si="13"/>
        <v/>
      </c>
    </row>
    <row r="158" spans="2:130" ht="16.149999999999999" customHeight="1">
      <c r="B158" s="72"/>
      <c r="C158" s="60" t="str">
        <f t="shared" si="4"/>
        <v/>
      </c>
      <c r="D158" s="109"/>
      <c r="E158" s="110" t="str">
        <f t="shared" si="5"/>
        <v/>
      </c>
      <c r="F158" s="86"/>
      <c r="G158" s="86"/>
      <c r="H158" s="60" t="str">
        <f t="shared" si="6"/>
        <v/>
      </c>
      <c r="I158" s="61"/>
      <c r="J158" s="88"/>
      <c r="K158" s="63"/>
      <c r="L158" s="62"/>
      <c r="M158" s="64"/>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4"/>
      <c r="AR158" s="65"/>
      <c r="AS158" s="66"/>
      <c r="AT158" s="64"/>
      <c r="AU158" s="65"/>
      <c r="AV158" s="66"/>
      <c r="AW158" s="64"/>
      <c r="AX158" s="65"/>
      <c r="AY158" s="66"/>
      <c r="AZ158" s="64"/>
      <c r="BA158" s="65"/>
      <c r="BB158" s="66"/>
      <c r="BC158" s="64"/>
      <c r="BD158" s="65"/>
      <c r="BE158" s="66"/>
      <c r="BF158" s="64"/>
      <c r="BG158" s="65"/>
      <c r="BH158" s="66"/>
      <c r="BI158" s="64"/>
      <c r="BJ158" s="65"/>
      <c r="BK158" s="66"/>
      <c r="BL158" s="64"/>
      <c r="BM158" s="65"/>
      <c r="BN158" s="66"/>
      <c r="BO158" s="64"/>
      <c r="BP158" s="65"/>
      <c r="BQ158" s="66"/>
      <c r="BR158" s="64"/>
      <c r="BS158" s="65"/>
      <c r="BT158" s="66"/>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8"/>
      <c r="CU158" s="66"/>
      <c r="CV158" s="68"/>
      <c r="CW158" s="66"/>
      <c r="CX158" s="68"/>
      <c r="CY158" s="66"/>
      <c r="CZ158" s="68"/>
      <c r="DA158" s="66"/>
      <c r="DB158" s="68"/>
      <c r="DC158" s="66"/>
      <c r="DD158" s="68"/>
      <c r="DE158" s="66"/>
      <c r="DF158" s="68"/>
      <c r="DG158" s="66"/>
      <c r="DH158" s="68"/>
      <c r="DI158" s="66"/>
      <c r="DJ158" s="68"/>
      <c r="DK158" s="66"/>
      <c r="DL158" s="68"/>
      <c r="DM158" s="66"/>
      <c r="DN158" s="68"/>
      <c r="DO158" s="66"/>
      <c r="DP158" s="68"/>
      <c r="DQ158" s="66"/>
      <c r="DR158" s="68"/>
      <c r="DS158" s="66"/>
      <c r="DT158" s="68"/>
      <c r="DU158" s="66"/>
      <c r="DV158" s="68"/>
      <c r="DW158" s="66"/>
      <c r="DX158" s="69"/>
      <c r="DY158" s="70" t="str">
        <f t="shared" si="12"/>
        <v/>
      </c>
      <c r="DZ158" t="str">
        <f t="shared" si="13"/>
        <v/>
      </c>
    </row>
    <row r="159" spans="2:130" ht="16.149999999999999" customHeight="1">
      <c r="B159" s="72"/>
      <c r="C159" s="60" t="str">
        <f t="shared" si="4"/>
        <v/>
      </c>
      <c r="D159" s="109"/>
      <c r="E159" s="110" t="str">
        <f t="shared" si="5"/>
        <v/>
      </c>
      <c r="F159" s="86"/>
      <c r="G159" s="86"/>
      <c r="H159" s="60" t="str">
        <f t="shared" si="6"/>
        <v/>
      </c>
      <c r="I159" s="61"/>
      <c r="J159" s="88"/>
      <c r="K159" s="63"/>
      <c r="L159" s="62"/>
      <c r="M159" s="64"/>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4"/>
      <c r="AR159" s="65"/>
      <c r="AS159" s="66"/>
      <c r="AT159" s="64"/>
      <c r="AU159" s="65"/>
      <c r="AV159" s="66"/>
      <c r="AW159" s="64"/>
      <c r="AX159" s="65"/>
      <c r="AY159" s="66"/>
      <c r="AZ159" s="64"/>
      <c r="BA159" s="65"/>
      <c r="BB159" s="66"/>
      <c r="BC159" s="64"/>
      <c r="BD159" s="65"/>
      <c r="BE159" s="66"/>
      <c r="BF159" s="64"/>
      <c r="BG159" s="65"/>
      <c r="BH159" s="66"/>
      <c r="BI159" s="64"/>
      <c r="BJ159" s="65"/>
      <c r="BK159" s="66"/>
      <c r="BL159" s="64"/>
      <c r="BM159" s="65"/>
      <c r="BN159" s="66"/>
      <c r="BO159" s="64"/>
      <c r="BP159" s="65"/>
      <c r="BQ159" s="66"/>
      <c r="BR159" s="64"/>
      <c r="BS159" s="65"/>
      <c r="BT159" s="66"/>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8"/>
      <c r="CU159" s="66"/>
      <c r="CV159" s="68"/>
      <c r="CW159" s="66"/>
      <c r="CX159" s="68"/>
      <c r="CY159" s="66"/>
      <c r="CZ159" s="68"/>
      <c r="DA159" s="66"/>
      <c r="DB159" s="68"/>
      <c r="DC159" s="66"/>
      <c r="DD159" s="68"/>
      <c r="DE159" s="66"/>
      <c r="DF159" s="68"/>
      <c r="DG159" s="66"/>
      <c r="DH159" s="68"/>
      <c r="DI159" s="66"/>
      <c r="DJ159" s="68"/>
      <c r="DK159" s="66"/>
      <c r="DL159" s="68"/>
      <c r="DM159" s="66"/>
      <c r="DN159" s="68"/>
      <c r="DO159" s="66"/>
      <c r="DP159" s="68"/>
      <c r="DQ159" s="66"/>
      <c r="DR159" s="68"/>
      <c r="DS159" s="66"/>
      <c r="DT159" s="68"/>
      <c r="DU159" s="66"/>
      <c r="DV159" s="68"/>
      <c r="DW159" s="66"/>
      <c r="DX159" s="69"/>
      <c r="DY159" s="70" t="str">
        <f t="shared" si="12"/>
        <v/>
      </c>
      <c r="DZ159" t="str">
        <f t="shared" si="13"/>
        <v/>
      </c>
    </row>
    <row r="160" spans="2:130" ht="16.149999999999999" customHeight="1">
      <c r="B160" s="72"/>
      <c r="C160" s="60" t="str">
        <f t="shared" si="4"/>
        <v/>
      </c>
      <c r="D160" s="109"/>
      <c r="E160" s="110" t="str">
        <f t="shared" si="5"/>
        <v/>
      </c>
      <c r="F160" s="86"/>
      <c r="G160" s="86"/>
      <c r="H160" s="60" t="str">
        <f t="shared" si="6"/>
        <v/>
      </c>
      <c r="I160" s="61"/>
      <c r="J160" s="88"/>
      <c r="K160" s="63"/>
      <c r="L160" s="62"/>
      <c r="M160" s="64"/>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4"/>
      <c r="AR160" s="65"/>
      <c r="AS160" s="66"/>
      <c r="AT160" s="64"/>
      <c r="AU160" s="65"/>
      <c r="AV160" s="66"/>
      <c r="AW160" s="64"/>
      <c r="AX160" s="65"/>
      <c r="AY160" s="66"/>
      <c r="AZ160" s="64"/>
      <c r="BA160" s="65"/>
      <c r="BB160" s="66"/>
      <c r="BC160" s="64"/>
      <c r="BD160" s="65"/>
      <c r="BE160" s="66"/>
      <c r="BF160" s="64"/>
      <c r="BG160" s="65"/>
      <c r="BH160" s="66"/>
      <c r="BI160" s="64"/>
      <c r="BJ160" s="65"/>
      <c r="BK160" s="66"/>
      <c r="BL160" s="64"/>
      <c r="BM160" s="65"/>
      <c r="BN160" s="66"/>
      <c r="BO160" s="64"/>
      <c r="BP160" s="65"/>
      <c r="BQ160" s="66"/>
      <c r="BR160" s="64"/>
      <c r="BS160" s="65"/>
      <c r="BT160" s="66"/>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8"/>
      <c r="CU160" s="66"/>
      <c r="CV160" s="68"/>
      <c r="CW160" s="66"/>
      <c r="CX160" s="68"/>
      <c r="CY160" s="66"/>
      <c r="CZ160" s="68"/>
      <c r="DA160" s="66"/>
      <c r="DB160" s="68"/>
      <c r="DC160" s="66"/>
      <c r="DD160" s="68"/>
      <c r="DE160" s="66"/>
      <c r="DF160" s="68"/>
      <c r="DG160" s="66"/>
      <c r="DH160" s="68"/>
      <c r="DI160" s="66"/>
      <c r="DJ160" s="68"/>
      <c r="DK160" s="66"/>
      <c r="DL160" s="68"/>
      <c r="DM160" s="66"/>
      <c r="DN160" s="68"/>
      <c r="DO160" s="66"/>
      <c r="DP160" s="68"/>
      <c r="DQ160" s="66"/>
      <c r="DR160" s="68"/>
      <c r="DS160" s="66"/>
      <c r="DT160" s="68"/>
      <c r="DU160" s="66"/>
      <c r="DV160" s="68"/>
      <c r="DW160" s="66"/>
      <c r="DX160" s="69"/>
      <c r="DY160" s="70" t="str">
        <f t="shared" si="12"/>
        <v/>
      </c>
      <c r="DZ160" t="str">
        <f t="shared" si="13"/>
        <v/>
      </c>
    </row>
    <row r="161" spans="2:130" ht="16.149999999999999" customHeight="1">
      <c r="B161" s="72"/>
      <c r="C161" s="60" t="str">
        <f t="shared" si="4"/>
        <v/>
      </c>
      <c r="D161" s="109"/>
      <c r="E161" s="110" t="str">
        <f t="shared" si="5"/>
        <v/>
      </c>
      <c r="F161" s="86"/>
      <c r="G161" s="86"/>
      <c r="H161" s="60" t="str">
        <f t="shared" si="6"/>
        <v/>
      </c>
      <c r="I161" s="61"/>
      <c r="J161" s="88"/>
      <c r="K161" s="63"/>
      <c r="L161" s="62"/>
      <c r="M161" s="64"/>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4"/>
      <c r="AR161" s="65"/>
      <c r="AS161" s="66"/>
      <c r="AT161" s="64"/>
      <c r="AU161" s="65"/>
      <c r="AV161" s="66"/>
      <c r="AW161" s="64"/>
      <c r="AX161" s="65"/>
      <c r="AY161" s="66"/>
      <c r="AZ161" s="64"/>
      <c r="BA161" s="65"/>
      <c r="BB161" s="66"/>
      <c r="BC161" s="64"/>
      <c r="BD161" s="65"/>
      <c r="BE161" s="66"/>
      <c r="BF161" s="64"/>
      <c r="BG161" s="65"/>
      <c r="BH161" s="66"/>
      <c r="BI161" s="64"/>
      <c r="BJ161" s="65"/>
      <c r="BK161" s="66"/>
      <c r="BL161" s="64"/>
      <c r="BM161" s="65"/>
      <c r="BN161" s="66"/>
      <c r="BO161" s="64"/>
      <c r="BP161" s="65"/>
      <c r="BQ161" s="66"/>
      <c r="BR161" s="64"/>
      <c r="BS161" s="65"/>
      <c r="BT161" s="66"/>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8"/>
      <c r="CU161" s="66"/>
      <c r="CV161" s="68"/>
      <c r="CW161" s="66"/>
      <c r="CX161" s="68"/>
      <c r="CY161" s="66"/>
      <c r="CZ161" s="68"/>
      <c r="DA161" s="66"/>
      <c r="DB161" s="68"/>
      <c r="DC161" s="66"/>
      <c r="DD161" s="68"/>
      <c r="DE161" s="66"/>
      <c r="DF161" s="68"/>
      <c r="DG161" s="66"/>
      <c r="DH161" s="68"/>
      <c r="DI161" s="66"/>
      <c r="DJ161" s="68"/>
      <c r="DK161" s="66"/>
      <c r="DL161" s="68"/>
      <c r="DM161" s="66"/>
      <c r="DN161" s="68"/>
      <c r="DO161" s="66"/>
      <c r="DP161" s="68"/>
      <c r="DQ161" s="66"/>
      <c r="DR161" s="68"/>
      <c r="DS161" s="66"/>
      <c r="DT161" s="68"/>
      <c r="DU161" s="66"/>
      <c r="DV161" s="68"/>
      <c r="DW161" s="66"/>
      <c r="DX161" s="69"/>
      <c r="DY161" s="70" t="str">
        <f t="shared" si="12"/>
        <v/>
      </c>
      <c r="DZ161" t="str">
        <f t="shared" si="13"/>
        <v/>
      </c>
    </row>
    <row r="162" spans="2:130" ht="16.149999999999999" customHeight="1">
      <c r="B162" s="72"/>
      <c r="C162" s="60" t="str">
        <f t="shared" si="4"/>
        <v/>
      </c>
      <c r="D162" s="109"/>
      <c r="E162" s="110" t="str">
        <f t="shared" si="5"/>
        <v/>
      </c>
      <c r="F162" s="86"/>
      <c r="G162" s="86"/>
      <c r="H162" s="60" t="str">
        <f t="shared" si="6"/>
        <v/>
      </c>
      <c r="I162" s="61"/>
      <c r="J162" s="88"/>
      <c r="K162" s="63"/>
      <c r="L162" s="62"/>
      <c r="M162" s="64"/>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4"/>
      <c r="AR162" s="65"/>
      <c r="AS162" s="66"/>
      <c r="AT162" s="64"/>
      <c r="AU162" s="65"/>
      <c r="AV162" s="66"/>
      <c r="AW162" s="64"/>
      <c r="AX162" s="65"/>
      <c r="AY162" s="66"/>
      <c r="AZ162" s="64"/>
      <c r="BA162" s="65"/>
      <c r="BB162" s="66"/>
      <c r="BC162" s="64"/>
      <c r="BD162" s="65"/>
      <c r="BE162" s="66"/>
      <c r="BF162" s="64"/>
      <c r="BG162" s="65"/>
      <c r="BH162" s="66"/>
      <c r="BI162" s="64"/>
      <c r="BJ162" s="65"/>
      <c r="BK162" s="66"/>
      <c r="BL162" s="64"/>
      <c r="BM162" s="65"/>
      <c r="BN162" s="66"/>
      <c r="BO162" s="64"/>
      <c r="BP162" s="65"/>
      <c r="BQ162" s="66"/>
      <c r="BR162" s="64"/>
      <c r="BS162" s="65"/>
      <c r="BT162" s="66"/>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8"/>
      <c r="CU162" s="66"/>
      <c r="CV162" s="68"/>
      <c r="CW162" s="66"/>
      <c r="CX162" s="68"/>
      <c r="CY162" s="66"/>
      <c r="CZ162" s="68"/>
      <c r="DA162" s="66"/>
      <c r="DB162" s="68"/>
      <c r="DC162" s="66"/>
      <c r="DD162" s="68"/>
      <c r="DE162" s="66"/>
      <c r="DF162" s="68"/>
      <c r="DG162" s="66"/>
      <c r="DH162" s="68"/>
      <c r="DI162" s="66"/>
      <c r="DJ162" s="68"/>
      <c r="DK162" s="66"/>
      <c r="DL162" s="68"/>
      <c r="DM162" s="66"/>
      <c r="DN162" s="68"/>
      <c r="DO162" s="66"/>
      <c r="DP162" s="68"/>
      <c r="DQ162" s="66"/>
      <c r="DR162" s="68"/>
      <c r="DS162" s="66"/>
      <c r="DT162" s="68"/>
      <c r="DU162" s="66"/>
      <c r="DV162" s="68"/>
      <c r="DW162" s="66"/>
      <c r="DX162" s="69"/>
      <c r="DY162" s="70" t="str">
        <f t="shared" si="12"/>
        <v/>
      </c>
      <c r="DZ162" t="str">
        <f t="shared" si="13"/>
        <v/>
      </c>
    </row>
    <row r="163" spans="2:130" ht="16.149999999999999" customHeight="1">
      <c r="B163" s="72"/>
      <c r="C163" s="60" t="str">
        <f t="shared" si="4"/>
        <v/>
      </c>
      <c r="D163" s="109"/>
      <c r="E163" s="110" t="str">
        <f t="shared" si="5"/>
        <v/>
      </c>
      <c r="F163" s="86"/>
      <c r="G163" s="86"/>
      <c r="H163" s="60" t="str">
        <f t="shared" si="6"/>
        <v/>
      </c>
      <c r="I163" s="61"/>
      <c r="J163" s="88"/>
      <c r="K163" s="63"/>
      <c r="L163" s="62"/>
      <c r="M163" s="64"/>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4"/>
      <c r="AR163" s="65"/>
      <c r="AS163" s="66"/>
      <c r="AT163" s="64"/>
      <c r="AU163" s="65"/>
      <c r="AV163" s="66"/>
      <c r="AW163" s="64"/>
      <c r="AX163" s="65"/>
      <c r="AY163" s="66"/>
      <c r="AZ163" s="64"/>
      <c r="BA163" s="65"/>
      <c r="BB163" s="66"/>
      <c r="BC163" s="64"/>
      <c r="BD163" s="65"/>
      <c r="BE163" s="66"/>
      <c r="BF163" s="64"/>
      <c r="BG163" s="65"/>
      <c r="BH163" s="66"/>
      <c r="BI163" s="64"/>
      <c r="BJ163" s="65"/>
      <c r="BK163" s="66"/>
      <c r="BL163" s="64"/>
      <c r="BM163" s="65"/>
      <c r="BN163" s="66"/>
      <c r="BO163" s="64"/>
      <c r="BP163" s="65"/>
      <c r="BQ163" s="66"/>
      <c r="BR163" s="64"/>
      <c r="BS163" s="65"/>
      <c r="BT163" s="66"/>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8"/>
      <c r="CU163" s="66"/>
      <c r="CV163" s="68"/>
      <c r="CW163" s="66"/>
      <c r="CX163" s="68"/>
      <c r="CY163" s="66"/>
      <c r="CZ163" s="68"/>
      <c r="DA163" s="66"/>
      <c r="DB163" s="68"/>
      <c r="DC163" s="66"/>
      <c r="DD163" s="68"/>
      <c r="DE163" s="66"/>
      <c r="DF163" s="68"/>
      <c r="DG163" s="66"/>
      <c r="DH163" s="68"/>
      <c r="DI163" s="66"/>
      <c r="DJ163" s="68"/>
      <c r="DK163" s="66"/>
      <c r="DL163" s="68"/>
      <c r="DM163" s="66"/>
      <c r="DN163" s="68"/>
      <c r="DO163" s="66"/>
      <c r="DP163" s="68"/>
      <c r="DQ163" s="66"/>
      <c r="DR163" s="68"/>
      <c r="DS163" s="66"/>
      <c r="DT163" s="68"/>
      <c r="DU163" s="66"/>
      <c r="DV163" s="68"/>
      <c r="DW163" s="66"/>
      <c r="DX163" s="69"/>
      <c r="DY163" s="70" t="str">
        <f t="shared" si="12"/>
        <v/>
      </c>
      <c r="DZ163" t="str">
        <f t="shared" si="13"/>
        <v/>
      </c>
    </row>
    <row r="164" spans="2:130" ht="16.149999999999999" customHeight="1">
      <c r="B164" s="72"/>
      <c r="C164" s="60" t="str">
        <f t="shared" si="4"/>
        <v/>
      </c>
      <c r="D164" s="109"/>
      <c r="E164" s="110" t="str">
        <f t="shared" si="5"/>
        <v/>
      </c>
      <c r="F164" s="86"/>
      <c r="G164" s="86"/>
      <c r="H164" s="60" t="str">
        <f t="shared" si="6"/>
        <v/>
      </c>
      <c r="I164" s="61"/>
      <c r="J164" s="88"/>
      <c r="K164" s="63"/>
      <c r="L164" s="62"/>
      <c r="M164" s="64"/>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4"/>
      <c r="AR164" s="65"/>
      <c r="AS164" s="66"/>
      <c r="AT164" s="64"/>
      <c r="AU164" s="65"/>
      <c r="AV164" s="66"/>
      <c r="AW164" s="64"/>
      <c r="AX164" s="65"/>
      <c r="AY164" s="66"/>
      <c r="AZ164" s="64"/>
      <c r="BA164" s="65"/>
      <c r="BB164" s="66"/>
      <c r="BC164" s="64"/>
      <c r="BD164" s="65"/>
      <c r="BE164" s="66"/>
      <c r="BF164" s="64"/>
      <c r="BG164" s="65"/>
      <c r="BH164" s="66"/>
      <c r="BI164" s="64"/>
      <c r="BJ164" s="65"/>
      <c r="BK164" s="66"/>
      <c r="BL164" s="64"/>
      <c r="BM164" s="65"/>
      <c r="BN164" s="66"/>
      <c r="BO164" s="64"/>
      <c r="BP164" s="65"/>
      <c r="BQ164" s="66"/>
      <c r="BR164" s="64"/>
      <c r="BS164" s="65"/>
      <c r="BT164" s="66"/>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8"/>
      <c r="CU164" s="66"/>
      <c r="CV164" s="68"/>
      <c r="CW164" s="66"/>
      <c r="CX164" s="68"/>
      <c r="CY164" s="66"/>
      <c r="CZ164" s="68"/>
      <c r="DA164" s="66"/>
      <c r="DB164" s="68"/>
      <c r="DC164" s="66"/>
      <c r="DD164" s="68"/>
      <c r="DE164" s="66"/>
      <c r="DF164" s="68"/>
      <c r="DG164" s="66"/>
      <c r="DH164" s="68"/>
      <c r="DI164" s="66"/>
      <c r="DJ164" s="68"/>
      <c r="DK164" s="66"/>
      <c r="DL164" s="68"/>
      <c r="DM164" s="66"/>
      <c r="DN164" s="68"/>
      <c r="DO164" s="66"/>
      <c r="DP164" s="68"/>
      <c r="DQ164" s="66"/>
      <c r="DR164" s="68"/>
      <c r="DS164" s="66"/>
      <c r="DT164" s="68"/>
      <c r="DU164" s="66"/>
      <c r="DV164" s="68"/>
      <c r="DW164" s="66"/>
      <c r="DX164" s="69"/>
      <c r="DY164" s="70" t="str">
        <f t="shared" si="12"/>
        <v/>
      </c>
      <c r="DZ164" t="str">
        <f t="shared" si="13"/>
        <v/>
      </c>
    </row>
    <row r="165" spans="2:130" ht="16.149999999999999" customHeight="1">
      <c r="B165" s="72"/>
      <c r="C165" s="60" t="str">
        <f t="shared" si="4"/>
        <v/>
      </c>
      <c r="D165" s="109"/>
      <c r="E165" s="110" t="str">
        <f t="shared" si="5"/>
        <v/>
      </c>
      <c r="F165" s="86"/>
      <c r="G165" s="86"/>
      <c r="H165" s="60" t="str">
        <f t="shared" si="6"/>
        <v/>
      </c>
      <c r="I165" s="61"/>
      <c r="J165" s="88"/>
      <c r="K165" s="63"/>
      <c r="L165" s="62"/>
      <c r="M165" s="64"/>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4"/>
      <c r="AR165" s="65"/>
      <c r="AS165" s="66"/>
      <c r="AT165" s="64"/>
      <c r="AU165" s="65"/>
      <c r="AV165" s="66"/>
      <c r="AW165" s="64"/>
      <c r="AX165" s="65"/>
      <c r="AY165" s="66"/>
      <c r="AZ165" s="64"/>
      <c r="BA165" s="65"/>
      <c r="BB165" s="66"/>
      <c r="BC165" s="64"/>
      <c r="BD165" s="65"/>
      <c r="BE165" s="66"/>
      <c r="BF165" s="64"/>
      <c r="BG165" s="65"/>
      <c r="BH165" s="66"/>
      <c r="BI165" s="64"/>
      <c r="BJ165" s="65"/>
      <c r="BK165" s="66"/>
      <c r="BL165" s="64"/>
      <c r="BM165" s="65"/>
      <c r="BN165" s="66"/>
      <c r="BO165" s="64"/>
      <c r="BP165" s="65"/>
      <c r="BQ165" s="66"/>
      <c r="BR165" s="64"/>
      <c r="BS165" s="65"/>
      <c r="BT165" s="66"/>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8"/>
      <c r="CU165" s="66"/>
      <c r="CV165" s="68"/>
      <c r="CW165" s="66"/>
      <c r="CX165" s="68"/>
      <c r="CY165" s="66"/>
      <c r="CZ165" s="68"/>
      <c r="DA165" s="66"/>
      <c r="DB165" s="68"/>
      <c r="DC165" s="66"/>
      <c r="DD165" s="68"/>
      <c r="DE165" s="66"/>
      <c r="DF165" s="68"/>
      <c r="DG165" s="66"/>
      <c r="DH165" s="68"/>
      <c r="DI165" s="66"/>
      <c r="DJ165" s="68"/>
      <c r="DK165" s="66"/>
      <c r="DL165" s="68"/>
      <c r="DM165" s="66"/>
      <c r="DN165" s="68"/>
      <c r="DO165" s="66"/>
      <c r="DP165" s="68"/>
      <c r="DQ165" s="66"/>
      <c r="DR165" s="68"/>
      <c r="DS165" s="66"/>
      <c r="DT165" s="68"/>
      <c r="DU165" s="66"/>
      <c r="DV165" s="68"/>
      <c r="DW165" s="66"/>
      <c r="DX165" s="69"/>
      <c r="DY165" s="70" t="str">
        <f t="shared" si="12"/>
        <v/>
      </c>
      <c r="DZ165" t="str">
        <f t="shared" si="13"/>
        <v/>
      </c>
    </row>
    <row r="166" spans="2:130" ht="16.149999999999999" customHeight="1">
      <c r="B166" s="72"/>
      <c r="C166" s="60" t="str">
        <f t="shared" si="4"/>
        <v/>
      </c>
      <c r="D166" s="109"/>
      <c r="E166" s="110" t="str">
        <f t="shared" si="5"/>
        <v/>
      </c>
      <c r="F166" s="86"/>
      <c r="G166" s="86"/>
      <c r="H166" s="60" t="str">
        <f t="shared" si="6"/>
        <v/>
      </c>
      <c r="I166" s="61"/>
      <c r="J166" s="88"/>
      <c r="K166" s="63"/>
      <c r="L166" s="62"/>
      <c r="M166" s="64"/>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4"/>
      <c r="AR166" s="65"/>
      <c r="AS166" s="66"/>
      <c r="AT166" s="64"/>
      <c r="AU166" s="65"/>
      <c r="AV166" s="66"/>
      <c r="AW166" s="64"/>
      <c r="AX166" s="65"/>
      <c r="AY166" s="66"/>
      <c r="AZ166" s="64"/>
      <c r="BA166" s="65"/>
      <c r="BB166" s="66"/>
      <c r="BC166" s="64"/>
      <c r="BD166" s="65"/>
      <c r="BE166" s="66"/>
      <c r="BF166" s="64"/>
      <c r="BG166" s="65"/>
      <c r="BH166" s="66"/>
      <c r="BI166" s="64"/>
      <c r="BJ166" s="65"/>
      <c r="BK166" s="66"/>
      <c r="BL166" s="64"/>
      <c r="BM166" s="65"/>
      <c r="BN166" s="66"/>
      <c r="BO166" s="64"/>
      <c r="BP166" s="65"/>
      <c r="BQ166" s="66"/>
      <c r="BR166" s="64"/>
      <c r="BS166" s="65"/>
      <c r="BT166" s="66"/>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8"/>
      <c r="CU166" s="66"/>
      <c r="CV166" s="68"/>
      <c r="CW166" s="66"/>
      <c r="CX166" s="68"/>
      <c r="CY166" s="66"/>
      <c r="CZ166" s="68"/>
      <c r="DA166" s="66"/>
      <c r="DB166" s="68"/>
      <c r="DC166" s="66"/>
      <c r="DD166" s="68"/>
      <c r="DE166" s="66"/>
      <c r="DF166" s="68"/>
      <c r="DG166" s="66"/>
      <c r="DH166" s="68"/>
      <c r="DI166" s="66"/>
      <c r="DJ166" s="68"/>
      <c r="DK166" s="66"/>
      <c r="DL166" s="68"/>
      <c r="DM166" s="66"/>
      <c r="DN166" s="68"/>
      <c r="DO166" s="66"/>
      <c r="DP166" s="68"/>
      <c r="DQ166" s="66"/>
      <c r="DR166" s="68"/>
      <c r="DS166" s="66"/>
      <c r="DT166" s="68"/>
      <c r="DU166" s="66"/>
      <c r="DV166" s="68"/>
      <c r="DW166" s="66"/>
      <c r="DX166" s="69"/>
      <c r="DY166" s="70" t="str">
        <f t="shared" si="12"/>
        <v/>
      </c>
      <c r="DZ166" t="str">
        <f t="shared" si="13"/>
        <v/>
      </c>
    </row>
    <row r="167" spans="2:130" ht="16.149999999999999" customHeight="1">
      <c r="B167" s="72"/>
      <c r="C167" s="60" t="str">
        <f t="shared" si="4"/>
        <v/>
      </c>
      <c r="D167" s="109"/>
      <c r="E167" s="110" t="str">
        <f t="shared" si="5"/>
        <v/>
      </c>
      <c r="F167" s="86"/>
      <c r="G167" s="86"/>
      <c r="H167" s="60" t="str">
        <f t="shared" si="6"/>
        <v/>
      </c>
      <c r="I167" s="61"/>
      <c r="J167" s="88"/>
      <c r="K167" s="63"/>
      <c r="L167" s="62"/>
      <c r="M167" s="64"/>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4"/>
      <c r="AR167" s="65"/>
      <c r="AS167" s="66"/>
      <c r="AT167" s="64"/>
      <c r="AU167" s="65"/>
      <c r="AV167" s="66"/>
      <c r="AW167" s="64"/>
      <c r="AX167" s="65"/>
      <c r="AY167" s="66"/>
      <c r="AZ167" s="64"/>
      <c r="BA167" s="65"/>
      <c r="BB167" s="66"/>
      <c r="BC167" s="64"/>
      <c r="BD167" s="65"/>
      <c r="BE167" s="66"/>
      <c r="BF167" s="64"/>
      <c r="BG167" s="65"/>
      <c r="BH167" s="66"/>
      <c r="BI167" s="64"/>
      <c r="BJ167" s="65"/>
      <c r="BK167" s="66"/>
      <c r="BL167" s="64"/>
      <c r="BM167" s="65"/>
      <c r="BN167" s="66"/>
      <c r="BO167" s="64"/>
      <c r="BP167" s="65"/>
      <c r="BQ167" s="66"/>
      <c r="BR167" s="64"/>
      <c r="BS167" s="65"/>
      <c r="BT167" s="66"/>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8"/>
      <c r="CU167" s="66"/>
      <c r="CV167" s="68"/>
      <c r="CW167" s="66"/>
      <c r="CX167" s="68"/>
      <c r="CY167" s="66"/>
      <c r="CZ167" s="68"/>
      <c r="DA167" s="66"/>
      <c r="DB167" s="68"/>
      <c r="DC167" s="66"/>
      <c r="DD167" s="68"/>
      <c r="DE167" s="66"/>
      <c r="DF167" s="68"/>
      <c r="DG167" s="66"/>
      <c r="DH167" s="68"/>
      <c r="DI167" s="66"/>
      <c r="DJ167" s="68"/>
      <c r="DK167" s="66"/>
      <c r="DL167" s="68"/>
      <c r="DM167" s="66"/>
      <c r="DN167" s="68"/>
      <c r="DO167" s="66"/>
      <c r="DP167" s="68"/>
      <c r="DQ167" s="66"/>
      <c r="DR167" s="68"/>
      <c r="DS167" s="66"/>
      <c r="DT167" s="68"/>
      <c r="DU167" s="66"/>
      <c r="DV167" s="68"/>
      <c r="DW167" s="66"/>
      <c r="DX167" s="69"/>
      <c r="DY167" s="70" t="str">
        <f t="shared" si="12"/>
        <v/>
      </c>
      <c r="DZ167" t="str">
        <f t="shared" si="13"/>
        <v/>
      </c>
    </row>
    <row r="168" spans="2:130" ht="16.149999999999999" customHeight="1">
      <c r="B168" s="72"/>
      <c r="C168" s="60" t="str">
        <f t="shared" si="4"/>
        <v/>
      </c>
      <c r="D168" s="109"/>
      <c r="E168" s="110" t="str">
        <f t="shared" si="5"/>
        <v/>
      </c>
      <c r="F168" s="86"/>
      <c r="G168" s="86"/>
      <c r="H168" s="60" t="str">
        <f t="shared" si="6"/>
        <v/>
      </c>
      <c r="I168" s="61"/>
      <c r="J168" s="88"/>
      <c r="K168" s="63"/>
      <c r="L168" s="62"/>
      <c r="M168" s="64"/>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4"/>
      <c r="AR168" s="65"/>
      <c r="AS168" s="66"/>
      <c r="AT168" s="64"/>
      <c r="AU168" s="65"/>
      <c r="AV168" s="66"/>
      <c r="AW168" s="64"/>
      <c r="AX168" s="65"/>
      <c r="AY168" s="66"/>
      <c r="AZ168" s="64"/>
      <c r="BA168" s="65"/>
      <c r="BB168" s="66"/>
      <c r="BC168" s="64"/>
      <c r="BD168" s="65"/>
      <c r="BE168" s="66"/>
      <c r="BF168" s="64"/>
      <c r="BG168" s="65"/>
      <c r="BH168" s="66"/>
      <c r="BI168" s="64"/>
      <c r="BJ168" s="65"/>
      <c r="BK168" s="66"/>
      <c r="BL168" s="64"/>
      <c r="BM168" s="65"/>
      <c r="BN168" s="66"/>
      <c r="BO168" s="64"/>
      <c r="BP168" s="65"/>
      <c r="BQ168" s="66"/>
      <c r="BR168" s="64"/>
      <c r="BS168" s="65"/>
      <c r="BT168" s="66"/>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8"/>
      <c r="CU168" s="66"/>
      <c r="CV168" s="68"/>
      <c r="CW168" s="66"/>
      <c r="CX168" s="68"/>
      <c r="CY168" s="66"/>
      <c r="CZ168" s="68"/>
      <c r="DA168" s="66"/>
      <c r="DB168" s="68"/>
      <c r="DC168" s="66"/>
      <c r="DD168" s="68"/>
      <c r="DE168" s="66"/>
      <c r="DF168" s="68"/>
      <c r="DG168" s="66"/>
      <c r="DH168" s="68"/>
      <c r="DI168" s="66"/>
      <c r="DJ168" s="68"/>
      <c r="DK168" s="66"/>
      <c r="DL168" s="68"/>
      <c r="DM168" s="66"/>
      <c r="DN168" s="68"/>
      <c r="DO168" s="66"/>
      <c r="DP168" s="68"/>
      <c r="DQ168" s="66"/>
      <c r="DR168" s="68"/>
      <c r="DS168" s="66"/>
      <c r="DT168" s="68"/>
      <c r="DU168" s="66"/>
      <c r="DV168" s="68"/>
      <c r="DW168" s="66"/>
      <c r="DX168" s="69"/>
      <c r="DY168" s="70" t="str">
        <f t="shared" si="12"/>
        <v/>
      </c>
      <c r="DZ168" t="str">
        <f t="shared" si="13"/>
        <v/>
      </c>
    </row>
    <row r="169" spans="2:130" ht="16.149999999999999" customHeight="1">
      <c r="B169" s="72"/>
      <c r="C169" s="60" t="str">
        <f t="shared" si="4"/>
        <v/>
      </c>
      <c r="D169" s="109"/>
      <c r="E169" s="110" t="str">
        <f t="shared" si="5"/>
        <v/>
      </c>
      <c r="F169" s="86"/>
      <c r="G169" s="86"/>
      <c r="H169" s="60" t="str">
        <f t="shared" si="6"/>
        <v/>
      </c>
      <c r="I169" s="61"/>
      <c r="J169" s="88"/>
      <c r="K169" s="63"/>
      <c r="L169" s="62"/>
      <c r="M169" s="64"/>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4"/>
      <c r="AR169" s="65"/>
      <c r="AS169" s="66"/>
      <c r="AT169" s="64"/>
      <c r="AU169" s="65"/>
      <c r="AV169" s="66"/>
      <c r="AW169" s="64"/>
      <c r="AX169" s="65"/>
      <c r="AY169" s="66"/>
      <c r="AZ169" s="64"/>
      <c r="BA169" s="65"/>
      <c r="BB169" s="66"/>
      <c r="BC169" s="64"/>
      <c r="BD169" s="65"/>
      <c r="BE169" s="66"/>
      <c r="BF169" s="64"/>
      <c r="BG169" s="65"/>
      <c r="BH169" s="66"/>
      <c r="BI169" s="64"/>
      <c r="BJ169" s="65"/>
      <c r="BK169" s="66"/>
      <c r="BL169" s="64"/>
      <c r="BM169" s="65"/>
      <c r="BN169" s="66"/>
      <c r="BO169" s="64"/>
      <c r="BP169" s="65"/>
      <c r="BQ169" s="66"/>
      <c r="BR169" s="64"/>
      <c r="BS169" s="65"/>
      <c r="BT169" s="66"/>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8"/>
      <c r="CU169" s="66"/>
      <c r="CV169" s="68"/>
      <c r="CW169" s="66"/>
      <c r="CX169" s="68"/>
      <c r="CY169" s="66"/>
      <c r="CZ169" s="68"/>
      <c r="DA169" s="66"/>
      <c r="DB169" s="68"/>
      <c r="DC169" s="66"/>
      <c r="DD169" s="68"/>
      <c r="DE169" s="66"/>
      <c r="DF169" s="68"/>
      <c r="DG169" s="66"/>
      <c r="DH169" s="68"/>
      <c r="DI169" s="66"/>
      <c r="DJ169" s="68"/>
      <c r="DK169" s="66"/>
      <c r="DL169" s="68"/>
      <c r="DM169" s="66"/>
      <c r="DN169" s="68"/>
      <c r="DO169" s="66"/>
      <c r="DP169" s="68"/>
      <c r="DQ169" s="66"/>
      <c r="DR169" s="68"/>
      <c r="DS169" s="66"/>
      <c r="DT169" s="68"/>
      <c r="DU169" s="66"/>
      <c r="DV169" s="68"/>
      <c r="DW169" s="66"/>
      <c r="DX169" s="69"/>
      <c r="DY169" s="70" t="str">
        <f t="shared" si="12"/>
        <v/>
      </c>
      <c r="DZ169" t="str">
        <f t="shared" si="13"/>
        <v/>
      </c>
    </row>
    <row r="170" spans="2:130" ht="16.149999999999999" customHeight="1">
      <c r="B170" s="72"/>
      <c r="C170" s="60" t="str">
        <f t="shared" si="4"/>
        <v/>
      </c>
      <c r="D170" s="109"/>
      <c r="E170" s="110" t="str">
        <f t="shared" si="5"/>
        <v/>
      </c>
      <c r="F170" s="86"/>
      <c r="G170" s="86"/>
      <c r="H170" s="60" t="str">
        <f t="shared" si="6"/>
        <v/>
      </c>
      <c r="I170" s="61"/>
      <c r="J170" s="88"/>
      <c r="K170" s="63"/>
      <c r="L170" s="62"/>
      <c r="M170" s="64"/>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4"/>
      <c r="AR170" s="65"/>
      <c r="AS170" s="66"/>
      <c r="AT170" s="64"/>
      <c r="AU170" s="65"/>
      <c r="AV170" s="66"/>
      <c r="AW170" s="64"/>
      <c r="AX170" s="65"/>
      <c r="AY170" s="66"/>
      <c r="AZ170" s="64"/>
      <c r="BA170" s="65"/>
      <c r="BB170" s="66"/>
      <c r="BC170" s="64"/>
      <c r="BD170" s="65"/>
      <c r="BE170" s="66"/>
      <c r="BF170" s="64"/>
      <c r="BG170" s="65"/>
      <c r="BH170" s="66"/>
      <c r="BI170" s="64"/>
      <c r="BJ170" s="65"/>
      <c r="BK170" s="66"/>
      <c r="BL170" s="64"/>
      <c r="BM170" s="65"/>
      <c r="BN170" s="66"/>
      <c r="BO170" s="64"/>
      <c r="BP170" s="65"/>
      <c r="BQ170" s="66"/>
      <c r="BR170" s="64"/>
      <c r="BS170" s="65"/>
      <c r="BT170" s="66"/>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8"/>
      <c r="CU170" s="66"/>
      <c r="CV170" s="68"/>
      <c r="CW170" s="66"/>
      <c r="CX170" s="68"/>
      <c r="CY170" s="66"/>
      <c r="CZ170" s="68"/>
      <c r="DA170" s="66"/>
      <c r="DB170" s="68"/>
      <c r="DC170" s="66"/>
      <c r="DD170" s="68"/>
      <c r="DE170" s="66"/>
      <c r="DF170" s="68"/>
      <c r="DG170" s="66"/>
      <c r="DH170" s="68"/>
      <c r="DI170" s="66"/>
      <c r="DJ170" s="68"/>
      <c r="DK170" s="66"/>
      <c r="DL170" s="68"/>
      <c r="DM170" s="66"/>
      <c r="DN170" s="68"/>
      <c r="DO170" s="66"/>
      <c r="DP170" s="68"/>
      <c r="DQ170" s="66"/>
      <c r="DR170" s="68"/>
      <c r="DS170" s="66"/>
      <c r="DT170" s="68"/>
      <c r="DU170" s="66"/>
      <c r="DV170" s="68"/>
      <c r="DW170" s="66"/>
      <c r="DX170" s="69"/>
      <c r="DY170" s="70" t="str">
        <f t="shared" si="12"/>
        <v/>
      </c>
      <c r="DZ170" t="str">
        <f t="shared" si="13"/>
        <v/>
      </c>
    </row>
    <row r="171" spans="2:130" ht="16.149999999999999" customHeight="1">
      <c r="B171" s="72"/>
      <c r="C171" s="60" t="str">
        <f t="shared" si="4"/>
        <v/>
      </c>
      <c r="D171" s="109"/>
      <c r="E171" s="110" t="str">
        <f t="shared" si="5"/>
        <v/>
      </c>
      <c r="F171" s="86"/>
      <c r="G171" s="86"/>
      <c r="H171" s="60" t="str">
        <f t="shared" si="6"/>
        <v/>
      </c>
      <c r="I171" s="61"/>
      <c r="J171" s="88"/>
      <c r="K171" s="63"/>
      <c r="L171" s="62"/>
      <c r="M171" s="64"/>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4"/>
      <c r="AR171" s="65"/>
      <c r="AS171" s="66"/>
      <c r="AT171" s="64"/>
      <c r="AU171" s="65"/>
      <c r="AV171" s="66"/>
      <c r="AW171" s="64"/>
      <c r="AX171" s="65"/>
      <c r="AY171" s="66"/>
      <c r="AZ171" s="64"/>
      <c r="BA171" s="65"/>
      <c r="BB171" s="66"/>
      <c r="BC171" s="64"/>
      <c r="BD171" s="65"/>
      <c r="BE171" s="66"/>
      <c r="BF171" s="64"/>
      <c r="BG171" s="65"/>
      <c r="BH171" s="66"/>
      <c r="BI171" s="64"/>
      <c r="BJ171" s="65"/>
      <c r="BK171" s="66"/>
      <c r="BL171" s="64"/>
      <c r="BM171" s="65"/>
      <c r="BN171" s="66"/>
      <c r="BO171" s="64"/>
      <c r="BP171" s="65"/>
      <c r="BQ171" s="66"/>
      <c r="BR171" s="64"/>
      <c r="BS171" s="65"/>
      <c r="BT171" s="66"/>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8"/>
      <c r="CU171" s="66"/>
      <c r="CV171" s="68"/>
      <c r="CW171" s="66"/>
      <c r="CX171" s="68"/>
      <c r="CY171" s="66"/>
      <c r="CZ171" s="68"/>
      <c r="DA171" s="66"/>
      <c r="DB171" s="68"/>
      <c r="DC171" s="66"/>
      <c r="DD171" s="68"/>
      <c r="DE171" s="66"/>
      <c r="DF171" s="68"/>
      <c r="DG171" s="66"/>
      <c r="DH171" s="68"/>
      <c r="DI171" s="66"/>
      <c r="DJ171" s="68"/>
      <c r="DK171" s="66"/>
      <c r="DL171" s="68"/>
      <c r="DM171" s="66"/>
      <c r="DN171" s="68"/>
      <c r="DO171" s="66"/>
      <c r="DP171" s="68"/>
      <c r="DQ171" s="66"/>
      <c r="DR171" s="68"/>
      <c r="DS171" s="66"/>
      <c r="DT171" s="68"/>
      <c r="DU171" s="66"/>
      <c r="DV171" s="68"/>
      <c r="DW171" s="66"/>
      <c r="DX171" s="69"/>
      <c r="DY171" s="70" t="str">
        <f t="shared" si="12"/>
        <v/>
      </c>
      <c r="DZ171" t="str">
        <f t="shared" si="13"/>
        <v/>
      </c>
    </row>
    <row r="172" spans="2:130" ht="16.149999999999999" customHeight="1">
      <c r="B172" s="72"/>
      <c r="C172" s="60" t="str">
        <f t="shared" si="4"/>
        <v/>
      </c>
      <c r="D172" s="109"/>
      <c r="E172" s="110" t="str">
        <f t="shared" si="5"/>
        <v/>
      </c>
      <c r="F172" s="86"/>
      <c r="G172" s="86"/>
      <c r="H172" s="60" t="str">
        <f t="shared" si="6"/>
        <v/>
      </c>
      <c r="I172" s="61"/>
      <c r="J172" s="88"/>
      <c r="K172" s="63"/>
      <c r="L172" s="62"/>
      <c r="M172" s="64"/>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4"/>
      <c r="AR172" s="65"/>
      <c r="AS172" s="66"/>
      <c r="AT172" s="64"/>
      <c r="AU172" s="65"/>
      <c r="AV172" s="66"/>
      <c r="AW172" s="64"/>
      <c r="AX172" s="65"/>
      <c r="AY172" s="66"/>
      <c r="AZ172" s="64"/>
      <c r="BA172" s="65"/>
      <c r="BB172" s="66"/>
      <c r="BC172" s="64"/>
      <c r="BD172" s="65"/>
      <c r="BE172" s="66"/>
      <c r="BF172" s="64"/>
      <c r="BG172" s="65"/>
      <c r="BH172" s="66"/>
      <c r="BI172" s="64"/>
      <c r="BJ172" s="65"/>
      <c r="BK172" s="66"/>
      <c r="BL172" s="64"/>
      <c r="BM172" s="65"/>
      <c r="BN172" s="66"/>
      <c r="BO172" s="64"/>
      <c r="BP172" s="65"/>
      <c r="BQ172" s="66"/>
      <c r="BR172" s="64"/>
      <c r="BS172" s="65"/>
      <c r="BT172" s="66"/>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8"/>
      <c r="CU172" s="66"/>
      <c r="CV172" s="68"/>
      <c r="CW172" s="66"/>
      <c r="CX172" s="68"/>
      <c r="CY172" s="66"/>
      <c r="CZ172" s="68"/>
      <c r="DA172" s="66"/>
      <c r="DB172" s="68"/>
      <c r="DC172" s="66"/>
      <c r="DD172" s="68"/>
      <c r="DE172" s="66"/>
      <c r="DF172" s="68"/>
      <c r="DG172" s="66"/>
      <c r="DH172" s="68"/>
      <c r="DI172" s="66"/>
      <c r="DJ172" s="68"/>
      <c r="DK172" s="66"/>
      <c r="DL172" s="68"/>
      <c r="DM172" s="66"/>
      <c r="DN172" s="68"/>
      <c r="DO172" s="66"/>
      <c r="DP172" s="68"/>
      <c r="DQ172" s="66"/>
      <c r="DR172" s="68"/>
      <c r="DS172" s="66"/>
      <c r="DT172" s="68"/>
      <c r="DU172" s="66"/>
      <c r="DV172" s="68"/>
      <c r="DW172" s="66"/>
      <c r="DX172" s="69"/>
      <c r="DY172" s="70" t="str">
        <f t="shared" si="12"/>
        <v/>
      </c>
      <c r="DZ172" t="str">
        <f t="shared" si="13"/>
        <v/>
      </c>
    </row>
    <row r="173" spans="2:130" ht="16.149999999999999" customHeight="1">
      <c r="B173" s="72"/>
      <c r="C173" s="60" t="str">
        <f t="shared" si="4"/>
        <v/>
      </c>
      <c r="D173" s="109"/>
      <c r="E173" s="110" t="str">
        <f t="shared" si="5"/>
        <v/>
      </c>
      <c r="F173" s="86"/>
      <c r="G173" s="86"/>
      <c r="H173" s="60" t="str">
        <f t="shared" si="6"/>
        <v/>
      </c>
      <c r="I173" s="61"/>
      <c r="J173" s="88"/>
      <c r="K173" s="63"/>
      <c r="L173" s="62"/>
      <c r="M173" s="64"/>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4"/>
      <c r="AR173" s="65"/>
      <c r="AS173" s="66"/>
      <c r="AT173" s="64"/>
      <c r="AU173" s="65"/>
      <c r="AV173" s="66"/>
      <c r="AW173" s="64"/>
      <c r="AX173" s="65"/>
      <c r="AY173" s="66"/>
      <c r="AZ173" s="64"/>
      <c r="BA173" s="65"/>
      <c r="BB173" s="66"/>
      <c r="BC173" s="64"/>
      <c r="BD173" s="65"/>
      <c r="BE173" s="66"/>
      <c r="BF173" s="64"/>
      <c r="BG173" s="65"/>
      <c r="BH173" s="66"/>
      <c r="BI173" s="64"/>
      <c r="BJ173" s="65"/>
      <c r="BK173" s="66"/>
      <c r="BL173" s="64"/>
      <c r="BM173" s="65"/>
      <c r="BN173" s="66"/>
      <c r="BO173" s="64"/>
      <c r="BP173" s="65"/>
      <c r="BQ173" s="66"/>
      <c r="BR173" s="64"/>
      <c r="BS173" s="65"/>
      <c r="BT173" s="66"/>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8"/>
      <c r="CU173" s="66"/>
      <c r="CV173" s="68"/>
      <c r="CW173" s="66"/>
      <c r="CX173" s="68"/>
      <c r="CY173" s="66"/>
      <c r="CZ173" s="68"/>
      <c r="DA173" s="66"/>
      <c r="DB173" s="68"/>
      <c r="DC173" s="66"/>
      <c r="DD173" s="68"/>
      <c r="DE173" s="66"/>
      <c r="DF173" s="68"/>
      <c r="DG173" s="66"/>
      <c r="DH173" s="68"/>
      <c r="DI173" s="66"/>
      <c r="DJ173" s="68"/>
      <c r="DK173" s="66"/>
      <c r="DL173" s="68"/>
      <c r="DM173" s="66"/>
      <c r="DN173" s="68"/>
      <c r="DO173" s="66"/>
      <c r="DP173" s="68"/>
      <c r="DQ173" s="66"/>
      <c r="DR173" s="68"/>
      <c r="DS173" s="66"/>
      <c r="DT173" s="68"/>
      <c r="DU173" s="66"/>
      <c r="DV173" s="68"/>
      <c r="DW173" s="66"/>
      <c r="DX173" s="69"/>
      <c r="DY173" s="70" t="str">
        <f t="shared" si="12"/>
        <v/>
      </c>
      <c r="DZ173" t="str">
        <f t="shared" si="13"/>
        <v/>
      </c>
    </row>
    <row r="174" spans="2:130" ht="16.149999999999999" customHeight="1">
      <c r="B174" s="72"/>
      <c r="C174" s="60" t="str">
        <f t="shared" si="4"/>
        <v/>
      </c>
      <c r="D174" s="109"/>
      <c r="E174" s="110" t="str">
        <f t="shared" si="5"/>
        <v/>
      </c>
      <c r="F174" s="86"/>
      <c r="G174" s="86"/>
      <c r="H174" s="60" t="str">
        <f t="shared" si="6"/>
        <v/>
      </c>
      <c r="I174" s="61"/>
      <c r="J174" s="88"/>
      <c r="K174" s="63"/>
      <c r="L174" s="62"/>
      <c r="M174" s="64"/>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4"/>
      <c r="AR174" s="65"/>
      <c r="AS174" s="66"/>
      <c r="AT174" s="64"/>
      <c r="AU174" s="65"/>
      <c r="AV174" s="66"/>
      <c r="AW174" s="64"/>
      <c r="AX174" s="65"/>
      <c r="AY174" s="66"/>
      <c r="AZ174" s="64"/>
      <c r="BA174" s="65"/>
      <c r="BB174" s="66"/>
      <c r="BC174" s="64"/>
      <c r="BD174" s="65"/>
      <c r="BE174" s="66"/>
      <c r="BF174" s="64"/>
      <c r="BG174" s="65"/>
      <c r="BH174" s="66"/>
      <c r="BI174" s="64"/>
      <c r="BJ174" s="65"/>
      <c r="BK174" s="66"/>
      <c r="BL174" s="64"/>
      <c r="BM174" s="65"/>
      <c r="BN174" s="66"/>
      <c r="BO174" s="64"/>
      <c r="BP174" s="65"/>
      <c r="BQ174" s="66"/>
      <c r="BR174" s="64"/>
      <c r="BS174" s="65"/>
      <c r="BT174" s="66"/>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8"/>
      <c r="CU174" s="66"/>
      <c r="CV174" s="68"/>
      <c r="CW174" s="66"/>
      <c r="CX174" s="68"/>
      <c r="CY174" s="66"/>
      <c r="CZ174" s="68"/>
      <c r="DA174" s="66"/>
      <c r="DB174" s="68"/>
      <c r="DC174" s="66"/>
      <c r="DD174" s="68"/>
      <c r="DE174" s="66"/>
      <c r="DF174" s="68"/>
      <c r="DG174" s="66"/>
      <c r="DH174" s="68"/>
      <c r="DI174" s="66"/>
      <c r="DJ174" s="68"/>
      <c r="DK174" s="66"/>
      <c r="DL174" s="68"/>
      <c r="DM174" s="66"/>
      <c r="DN174" s="68"/>
      <c r="DO174" s="66"/>
      <c r="DP174" s="68"/>
      <c r="DQ174" s="66"/>
      <c r="DR174" s="68"/>
      <c r="DS174" s="66"/>
      <c r="DT174" s="68"/>
      <c r="DU174" s="66"/>
      <c r="DV174" s="68"/>
      <c r="DW174" s="66"/>
      <c r="DX174" s="69"/>
      <c r="DY174" s="70" t="str">
        <f t="shared" si="12"/>
        <v/>
      </c>
      <c r="DZ174" t="str">
        <f t="shared" si="13"/>
        <v/>
      </c>
    </row>
    <row r="175" spans="2:130" ht="16.149999999999999" customHeight="1">
      <c r="B175" s="72"/>
      <c r="C175" s="60" t="str">
        <f t="shared" si="4"/>
        <v/>
      </c>
      <c r="D175" s="109"/>
      <c r="E175" s="110" t="str">
        <f t="shared" si="5"/>
        <v/>
      </c>
      <c r="F175" s="86"/>
      <c r="G175" s="86"/>
      <c r="H175" s="60" t="str">
        <f t="shared" si="6"/>
        <v/>
      </c>
      <c r="I175" s="61"/>
      <c r="J175" s="88"/>
      <c r="K175" s="63"/>
      <c r="L175" s="62"/>
      <c r="M175" s="64"/>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4"/>
      <c r="AR175" s="65"/>
      <c r="AS175" s="66"/>
      <c r="AT175" s="64"/>
      <c r="AU175" s="65"/>
      <c r="AV175" s="66"/>
      <c r="AW175" s="64"/>
      <c r="AX175" s="65"/>
      <c r="AY175" s="66"/>
      <c r="AZ175" s="64"/>
      <c r="BA175" s="65"/>
      <c r="BB175" s="66"/>
      <c r="BC175" s="64"/>
      <c r="BD175" s="65"/>
      <c r="BE175" s="66"/>
      <c r="BF175" s="64"/>
      <c r="BG175" s="65"/>
      <c r="BH175" s="66"/>
      <c r="BI175" s="64"/>
      <c r="BJ175" s="65"/>
      <c r="BK175" s="66"/>
      <c r="BL175" s="64"/>
      <c r="BM175" s="65"/>
      <c r="BN175" s="66"/>
      <c r="BO175" s="64"/>
      <c r="BP175" s="65"/>
      <c r="BQ175" s="66"/>
      <c r="BR175" s="64"/>
      <c r="BS175" s="65"/>
      <c r="BT175" s="66"/>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8"/>
      <c r="CU175" s="66"/>
      <c r="CV175" s="68"/>
      <c r="CW175" s="66"/>
      <c r="CX175" s="68"/>
      <c r="CY175" s="66"/>
      <c r="CZ175" s="68"/>
      <c r="DA175" s="66"/>
      <c r="DB175" s="68"/>
      <c r="DC175" s="66"/>
      <c r="DD175" s="68"/>
      <c r="DE175" s="66"/>
      <c r="DF175" s="68"/>
      <c r="DG175" s="66"/>
      <c r="DH175" s="68"/>
      <c r="DI175" s="66"/>
      <c r="DJ175" s="68"/>
      <c r="DK175" s="66"/>
      <c r="DL175" s="68"/>
      <c r="DM175" s="66"/>
      <c r="DN175" s="68"/>
      <c r="DO175" s="66"/>
      <c r="DP175" s="68"/>
      <c r="DQ175" s="66"/>
      <c r="DR175" s="68"/>
      <c r="DS175" s="66"/>
      <c r="DT175" s="68"/>
      <c r="DU175" s="66"/>
      <c r="DV175" s="68"/>
      <c r="DW175" s="66"/>
      <c r="DX175" s="69"/>
      <c r="DY175" s="70" t="str">
        <f t="shared" si="12"/>
        <v/>
      </c>
      <c r="DZ175" t="str">
        <f t="shared" si="13"/>
        <v/>
      </c>
    </row>
    <row r="176" spans="2:130" ht="16.149999999999999" customHeight="1">
      <c r="B176" s="72"/>
      <c r="C176" s="60" t="str">
        <f t="shared" si="4"/>
        <v/>
      </c>
      <c r="D176" s="109"/>
      <c r="E176" s="110" t="str">
        <f t="shared" si="5"/>
        <v/>
      </c>
      <c r="F176" s="86"/>
      <c r="G176" s="86"/>
      <c r="H176" s="60" t="str">
        <f t="shared" si="6"/>
        <v/>
      </c>
      <c r="I176" s="61"/>
      <c r="J176" s="88"/>
      <c r="K176" s="63"/>
      <c r="L176" s="62"/>
      <c r="M176" s="64"/>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4"/>
      <c r="AR176" s="65"/>
      <c r="AS176" s="66"/>
      <c r="AT176" s="64"/>
      <c r="AU176" s="65"/>
      <c r="AV176" s="66"/>
      <c r="AW176" s="64"/>
      <c r="AX176" s="65"/>
      <c r="AY176" s="66"/>
      <c r="AZ176" s="64"/>
      <c r="BA176" s="65"/>
      <c r="BB176" s="66"/>
      <c r="BC176" s="64"/>
      <c r="BD176" s="65"/>
      <c r="BE176" s="66"/>
      <c r="BF176" s="64"/>
      <c r="BG176" s="65"/>
      <c r="BH176" s="66"/>
      <c r="BI176" s="64"/>
      <c r="BJ176" s="65"/>
      <c r="BK176" s="66"/>
      <c r="BL176" s="64"/>
      <c r="BM176" s="65"/>
      <c r="BN176" s="66"/>
      <c r="BO176" s="64"/>
      <c r="BP176" s="65"/>
      <c r="BQ176" s="66"/>
      <c r="BR176" s="64"/>
      <c r="BS176" s="65"/>
      <c r="BT176" s="66"/>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8"/>
      <c r="CU176" s="66"/>
      <c r="CV176" s="68"/>
      <c r="CW176" s="66"/>
      <c r="CX176" s="68"/>
      <c r="CY176" s="66"/>
      <c r="CZ176" s="68"/>
      <c r="DA176" s="66"/>
      <c r="DB176" s="68"/>
      <c r="DC176" s="66"/>
      <c r="DD176" s="68"/>
      <c r="DE176" s="66"/>
      <c r="DF176" s="68"/>
      <c r="DG176" s="66"/>
      <c r="DH176" s="68"/>
      <c r="DI176" s="66"/>
      <c r="DJ176" s="68"/>
      <c r="DK176" s="66"/>
      <c r="DL176" s="68"/>
      <c r="DM176" s="66"/>
      <c r="DN176" s="68"/>
      <c r="DO176" s="66"/>
      <c r="DP176" s="68"/>
      <c r="DQ176" s="66"/>
      <c r="DR176" s="68"/>
      <c r="DS176" s="66"/>
      <c r="DT176" s="68"/>
      <c r="DU176" s="66"/>
      <c r="DV176" s="68"/>
      <c r="DW176" s="66"/>
      <c r="DX176" s="69"/>
      <c r="DY176" s="70" t="str">
        <f t="shared" si="12"/>
        <v/>
      </c>
      <c r="DZ176" t="str">
        <f t="shared" si="13"/>
        <v/>
      </c>
    </row>
    <row r="177" spans="2:130" ht="16.149999999999999" customHeight="1">
      <c r="B177" s="72"/>
      <c r="C177" s="60" t="str">
        <f t="shared" si="4"/>
        <v/>
      </c>
      <c r="D177" s="109"/>
      <c r="E177" s="110" t="str">
        <f t="shared" si="5"/>
        <v/>
      </c>
      <c r="F177" s="86"/>
      <c r="G177" s="86"/>
      <c r="H177" s="60" t="str">
        <f t="shared" si="6"/>
        <v/>
      </c>
      <c r="I177" s="61"/>
      <c r="J177" s="88"/>
      <c r="K177" s="63"/>
      <c r="L177" s="62"/>
      <c r="M177" s="64"/>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4"/>
      <c r="AR177" s="65"/>
      <c r="AS177" s="66"/>
      <c r="AT177" s="64"/>
      <c r="AU177" s="65"/>
      <c r="AV177" s="66"/>
      <c r="AW177" s="64"/>
      <c r="AX177" s="65"/>
      <c r="AY177" s="66"/>
      <c r="AZ177" s="64"/>
      <c r="BA177" s="65"/>
      <c r="BB177" s="66"/>
      <c r="BC177" s="64"/>
      <c r="BD177" s="65"/>
      <c r="BE177" s="66"/>
      <c r="BF177" s="64"/>
      <c r="BG177" s="65"/>
      <c r="BH177" s="66"/>
      <c r="BI177" s="64"/>
      <c r="BJ177" s="65"/>
      <c r="BK177" s="66"/>
      <c r="BL177" s="64"/>
      <c r="BM177" s="65"/>
      <c r="BN177" s="66"/>
      <c r="BO177" s="64"/>
      <c r="BP177" s="65"/>
      <c r="BQ177" s="66"/>
      <c r="BR177" s="64"/>
      <c r="BS177" s="65"/>
      <c r="BT177" s="66"/>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8"/>
      <c r="CU177" s="66"/>
      <c r="CV177" s="68"/>
      <c r="CW177" s="66"/>
      <c r="CX177" s="68"/>
      <c r="CY177" s="66"/>
      <c r="CZ177" s="68"/>
      <c r="DA177" s="66"/>
      <c r="DB177" s="68"/>
      <c r="DC177" s="66"/>
      <c r="DD177" s="68"/>
      <c r="DE177" s="66"/>
      <c r="DF177" s="68"/>
      <c r="DG177" s="66"/>
      <c r="DH177" s="68"/>
      <c r="DI177" s="66"/>
      <c r="DJ177" s="68"/>
      <c r="DK177" s="66"/>
      <c r="DL177" s="68"/>
      <c r="DM177" s="66"/>
      <c r="DN177" s="68"/>
      <c r="DO177" s="66"/>
      <c r="DP177" s="68"/>
      <c r="DQ177" s="66"/>
      <c r="DR177" s="68"/>
      <c r="DS177" s="66"/>
      <c r="DT177" s="68"/>
      <c r="DU177" s="66"/>
      <c r="DV177" s="68"/>
      <c r="DW177" s="66"/>
      <c r="DX177" s="69"/>
      <c r="DY177" s="70" t="str">
        <f t="shared" si="12"/>
        <v/>
      </c>
      <c r="DZ177" t="str">
        <f t="shared" si="13"/>
        <v/>
      </c>
    </row>
    <row r="178" spans="2:130" ht="16.149999999999999" customHeight="1">
      <c r="B178" s="72"/>
      <c r="C178" s="60" t="str">
        <f t="shared" si="4"/>
        <v/>
      </c>
      <c r="D178" s="109"/>
      <c r="E178" s="110" t="str">
        <f t="shared" si="5"/>
        <v/>
      </c>
      <c r="F178" s="86"/>
      <c r="G178" s="86"/>
      <c r="H178" s="60" t="str">
        <f t="shared" si="6"/>
        <v/>
      </c>
      <c r="I178" s="61"/>
      <c r="J178" s="88"/>
      <c r="K178" s="63"/>
      <c r="L178" s="62"/>
      <c r="M178" s="64"/>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4"/>
      <c r="AR178" s="65"/>
      <c r="AS178" s="66"/>
      <c r="AT178" s="64"/>
      <c r="AU178" s="65"/>
      <c r="AV178" s="66"/>
      <c r="AW178" s="64"/>
      <c r="AX178" s="65"/>
      <c r="AY178" s="66"/>
      <c r="AZ178" s="64"/>
      <c r="BA178" s="65"/>
      <c r="BB178" s="66"/>
      <c r="BC178" s="64"/>
      <c r="BD178" s="65"/>
      <c r="BE178" s="66"/>
      <c r="BF178" s="64"/>
      <c r="BG178" s="65"/>
      <c r="BH178" s="66"/>
      <c r="BI178" s="64"/>
      <c r="BJ178" s="65"/>
      <c r="BK178" s="66"/>
      <c r="BL178" s="64"/>
      <c r="BM178" s="65"/>
      <c r="BN178" s="66"/>
      <c r="BO178" s="64"/>
      <c r="BP178" s="65"/>
      <c r="BQ178" s="66"/>
      <c r="BR178" s="64"/>
      <c r="BS178" s="65"/>
      <c r="BT178" s="66"/>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8"/>
      <c r="CU178" s="66"/>
      <c r="CV178" s="68"/>
      <c r="CW178" s="66"/>
      <c r="CX178" s="68"/>
      <c r="CY178" s="66"/>
      <c r="CZ178" s="68"/>
      <c r="DA178" s="66"/>
      <c r="DB178" s="68"/>
      <c r="DC178" s="66"/>
      <c r="DD178" s="68"/>
      <c r="DE178" s="66"/>
      <c r="DF178" s="68"/>
      <c r="DG178" s="66"/>
      <c r="DH178" s="68"/>
      <c r="DI178" s="66"/>
      <c r="DJ178" s="68"/>
      <c r="DK178" s="66"/>
      <c r="DL178" s="68"/>
      <c r="DM178" s="66"/>
      <c r="DN178" s="68"/>
      <c r="DO178" s="66"/>
      <c r="DP178" s="68"/>
      <c r="DQ178" s="66"/>
      <c r="DR178" s="68"/>
      <c r="DS178" s="66"/>
      <c r="DT178" s="68"/>
      <c r="DU178" s="66"/>
      <c r="DV178" s="68"/>
      <c r="DW178" s="66"/>
      <c r="DX178" s="69"/>
      <c r="DY178" s="70" t="str">
        <f t="shared" si="12"/>
        <v/>
      </c>
      <c r="DZ178" t="str">
        <f t="shared" si="13"/>
        <v/>
      </c>
    </row>
    <row r="179" spans="2:130" ht="16.149999999999999" customHeight="1">
      <c r="B179" s="72"/>
      <c r="C179" s="60" t="str">
        <f t="shared" si="4"/>
        <v/>
      </c>
      <c r="D179" s="109"/>
      <c r="E179" s="110" t="str">
        <f t="shared" si="5"/>
        <v/>
      </c>
      <c r="F179" s="86"/>
      <c r="G179" s="86"/>
      <c r="H179" s="60" t="str">
        <f t="shared" si="6"/>
        <v/>
      </c>
      <c r="I179" s="61"/>
      <c r="J179" s="88"/>
      <c r="K179" s="63"/>
      <c r="L179" s="62"/>
      <c r="M179" s="64"/>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4"/>
      <c r="AR179" s="65"/>
      <c r="AS179" s="66"/>
      <c r="AT179" s="64"/>
      <c r="AU179" s="65"/>
      <c r="AV179" s="66"/>
      <c r="AW179" s="64"/>
      <c r="AX179" s="65"/>
      <c r="AY179" s="66"/>
      <c r="AZ179" s="64"/>
      <c r="BA179" s="65"/>
      <c r="BB179" s="66"/>
      <c r="BC179" s="64"/>
      <c r="BD179" s="65"/>
      <c r="BE179" s="66"/>
      <c r="BF179" s="64"/>
      <c r="BG179" s="65"/>
      <c r="BH179" s="66"/>
      <c r="BI179" s="64"/>
      <c r="BJ179" s="65"/>
      <c r="BK179" s="66"/>
      <c r="BL179" s="64"/>
      <c r="BM179" s="65"/>
      <c r="BN179" s="66"/>
      <c r="BO179" s="64"/>
      <c r="BP179" s="65"/>
      <c r="BQ179" s="66"/>
      <c r="BR179" s="64"/>
      <c r="BS179" s="65"/>
      <c r="BT179" s="66"/>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8"/>
      <c r="CU179" s="66"/>
      <c r="CV179" s="68"/>
      <c r="CW179" s="66"/>
      <c r="CX179" s="68"/>
      <c r="CY179" s="66"/>
      <c r="CZ179" s="68"/>
      <c r="DA179" s="66"/>
      <c r="DB179" s="68"/>
      <c r="DC179" s="66"/>
      <c r="DD179" s="68"/>
      <c r="DE179" s="66"/>
      <c r="DF179" s="68"/>
      <c r="DG179" s="66"/>
      <c r="DH179" s="68"/>
      <c r="DI179" s="66"/>
      <c r="DJ179" s="68"/>
      <c r="DK179" s="66"/>
      <c r="DL179" s="68"/>
      <c r="DM179" s="66"/>
      <c r="DN179" s="68"/>
      <c r="DO179" s="66"/>
      <c r="DP179" s="68"/>
      <c r="DQ179" s="66"/>
      <c r="DR179" s="68"/>
      <c r="DS179" s="66"/>
      <c r="DT179" s="68"/>
      <c r="DU179" s="66"/>
      <c r="DV179" s="68"/>
      <c r="DW179" s="66"/>
      <c r="DX179" s="69"/>
      <c r="DY179" s="70" t="str">
        <f t="shared" si="12"/>
        <v/>
      </c>
      <c r="DZ179" t="str">
        <f t="shared" si="13"/>
        <v/>
      </c>
    </row>
    <row r="180" spans="2:130" ht="16.149999999999999" customHeight="1">
      <c r="B180" s="72"/>
      <c r="C180" s="60" t="str">
        <f t="shared" si="4"/>
        <v/>
      </c>
      <c r="D180" s="109"/>
      <c r="E180" s="110" t="str">
        <f t="shared" si="5"/>
        <v/>
      </c>
      <c r="F180" s="86"/>
      <c r="G180" s="86"/>
      <c r="H180" s="60" t="str">
        <f t="shared" si="6"/>
        <v/>
      </c>
      <c r="I180" s="61"/>
      <c r="J180" s="88"/>
      <c r="K180" s="63"/>
      <c r="L180" s="62"/>
      <c r="M180" s="64"/>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4"/>
      <c r="AR180" s="65"/>
      <c r="AS180" s="66"/>
      <c r="AT180" s="64"/>
      <c r="AU180" s="65"/>
      <c r="AV180" s="66"/>
      <c r="AW180" s="64"/>
      <c r="AX180" s="65"/>
      <c r="AY180" s="66"/>
      <c r="AZ180" s="64"/>
      <c r="BA180" s="65"/>
      <c r="BB180" s="66"/>
      <c r="BC180" s="64"/>
      <c r="BD180" s="65"/>
      <c r="BE180" s="66"/>
      <c r="BF180" s="64"/>
      <c r="BG180" s="65"/>
      <c r="BH180" s="66"/>
      <c r="BI180" s="64"/>
      <c r="BJ180" s="65"/>
      <c r="BK180" s="66"/>
      <c r="BL180" s="64"/>
      <c r="BM180" s="65"/>
      <c r="BN180" s="66"/>
      <c r="BO180" s="64"/>
      <c r="BP180" s="65"/>
      <c r="BQ180" s="66"/>
      <c r="BR180" s="64"/>
      <c r="BS180" s="65"/>
      <c r="BT180" s="66"/>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8"/>
      <c r="CU180" s="66"/>
      <c r="CV180" s="68"/>
      <c r="CW180" s="66"/>
      <c r="CX180" s="68"/>
      <c r="CY180" s="66"/>
      <c r="CZ180" s="68"/>
      <c r="DA180" s="66"/>
      <c r="DB180" s="68"/>
      <c r="DC180" s="66"/>
      <c r="DD180" s="68"/>
      <c r="DE180" s="66"/>
      <c r="DF180" s="68"/>
      <c r="DG180" s="66"/>
      <c r="DH180" s="68"/>
      <c r="DI180" s="66"/>
      <c r="DJ180" s="68"/>
      <c r="DK180" s="66"/>
      <c r="DL180" s="68"/>
      <c r="DM180" s="66"/>
      <c r="DN180" s="68"/>
      <c r="DO180" s="66"/>
      <c r="DP180" s="68"/>
      <c r="DQ180" s="66"/>
      <c r="DR180" s="68"/>
      <c r="DS180" s="66"/>
      <c r="DT180" s="68"/>
      <c r="DU180" s="66"/>
      <c r="DV180" s="68"/>
      <c r="DW180" s="66"/>
      <c r="DX180" s="69"/>
      <c r="DY180" s="70" t="str">
        <f t="shared" si="12"/>
        <v/>
      </c>
      <c r="DZ180" t="str">
        <f t="shared" si="13"/>
        <v/>
      </c>
    </row>
    <row r="181" spans="2:130" ht="16.149999999999999" customHeight="1">
      <c r="B181" s="72"/>
      <c r="C181" s="60" t="str">
        <f t="shared" si="4"/>
        <v/>
      </c>
      <c r="D181" s="109"/>
      <c r="E181" s="110" t="str">
        <f t="shared" si="5"/>
        <v/>
      </c>
      <c r="F181" s="86"/>
      <c r="G181" s="86"/>
      <c r="H181" s="60" t="str">
        <f t="shared" si="6"/>
        <v/>
      </c>
      <c r="I181" s="61"/>
      <c r="J181" s="88"/>
      <c r="K181" s="63"/>
      <c r="L181" s="62"/>
      <c r="M181" s="64"/>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4"/>
      <c r="AR181" s="65"/>
      <c r="AS181" s="66"/>
      <c r="AT181" s="64"/>
      <c r="AU181" s="65"/>
      <c r="AV181" s="66"/>
      <c r="AW181" s="64"/>
      <c r="AX181" s="65"/>
      <c r="AY181" s="66"/>
      <c r="AZ181" s="64"/>
      <c r="BA181" s="65"/>
      <c r="BB181" s="66"/>
      <c r="BC181" s="64"/>
      <c r="BD181" s="65"/>
      <c r="BE181" s="66"/>
      <c r="BF181" s="64"/>
      <c r="BG181" s="65"/>
      <c r="BH181" s="66"/>
      <c r="BI181" s="64"/>
      <c r="BJ181" s="65"/>
      <c r="BK181" s="66"/>
      <c r="BL181" s="64"/>
      <c r="BM181" s="65"/>
      <c r="BN181" s="66"/>
      <c r="BO181" s="64"/>
      <c r="BP181" s="65"/>
      <c r="BQ181" s="66"/>
      <c r="BR181" s="64"/>
      <c r="BS181" s="65"/>
      <c r="BT181" s="66"/>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8"/>
      <c r="CU181" s="66"/>
      <c r="CV181" s="68"/>
      <c r="CW181" s="66"/>
      <c r="CX181" s="68"/>
      <c r="CY181" s="66"/>
      <c r="CZ181" s="68"/>
      <c r="DA181" s="66"/>
      <c r="DB181" s="68"/>
      <c r="DC181" s="66"/>
      <c r="DD181" s="68"/>
      <c r="DE181" s="66"/>
      <c r="DF181" s="68"/>
      <c r="DG181" s="66"/>
      <c r="DH181" s="68"/>
      <c r="DI181" s="66"/>
      <c r="DJ181" s="68"/>
      <c r="DK181" s="66"/>
      <c r="DL181" s="68"/>
      <c r="DM181" s="66"/>
      <c r="DN181" s="68"/>
      <c r="DO181" s="66"/>
      <c r="DP181" s="68"/>
      <c r="DQ181" s="66"/>
      <c r="DR181" s="68"/>
      <c r="DS181" s="66"/>
      <c r="DT181" s="68"/>
      <c r="DU181" s="66"/>
      <c r="DV181" s="68"/>
      <c r="DW181" s="66"/>
      <c r="DX181" s="69"/>
      <c r="DY181" s="70" t="str">
        <f t="shared" si="12"/>
        <v/>
      </c>
      <c r="DZ181" t="str">
        <f t="shared" si="13"/>
        <v/>
      </c>
    </row>
    <row r="182" spans="2:130" ht="16.149999999999999" customHeight="1">
      <c r="B182" s="72"/>
      <c r="C182" s="60" t="str">
        <f t="shared" si="4"/>
        <v/>
      </c>
      <c r="D182" s="109"/>
      <c r="E182" s="110" t="str">
        <f t="shared" si="5"/>
        <v/>
      </c>
      <c r="F182" s="86"/>
      <c r="G182" s="86"/>
      <c r="H182" s="60" t="str">
        <f t="shared" si="6"/>
        <v/>
      </c>
      <c r="I182" s="61"/>
      <c r="J182" s="88"/>
      <c r="K182" s="63"/>
      <c r="L182" s="62"/>
      <c r="M182" s="64"/>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4"/>
      <c r="AR182" s="65"/>
      <c r="AS182" s="66"/>
      <c r="AT182" s="64"/>
      <c r="AU182" s="65"/>
      <c r="AV182" s="66"/>
      <c r="AW182" s="64"/>
      <c r="AX182" s="65"/>
      <c r="AY182" s="66"/>
      <c r="AZ182" s="64"/>
      <c r="BA182" s="65"/>
      <c r="BB182" s="66"/>
      <c r="BC182" s="64"/>
      <c r="BD182" s="65"/>
      <c r="BE182" s="66"/>
      <c r="BF182" s="64"/>
      <c r="BG182" s="65"/>
      <c r="BH182" s="66"/>
      <c r="BI182" s="64"/>
      <c r="BJ182" s="65"/>
      <c r="BK182" s="66"/>
      <c r="BL182" s="64"/>
      <c r="BM182" s="65"/>
      <c r="BN182" s="66"/>
      <c r="BO182" s="64"/>
      <c r="BP182" s="65"/>
      <c r="BQ182" s="66"/>
      <c r="BR182" s="64"/>
      <c r="BS182" s="65"/>
      <c r="BT182" s="66"/>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8"/>
      <c r="CU182" s="66"/>
      <c r="CV182" s="68"/>
      <c r="CW182" s="66"/>
      <c r="CX182" s="68"/>
      <c r="CY182" s="66"/>
      <c r="CZ182" s="68"/>
      <c r="DA182" s="66"/>
      <c r="DB182" s="68"/>
      <c r="DC182" s="66"/>
      <c r="DD182" s="68"/>
      <c r="DE182" s="66"/>
      <c r="DF182" s="68"/>
      <c r="DG182" s="66"/>
      <c r="DH182" s="68"/>
      <c r="DI182" s="66"/>
      <c r="DJ182" s="68"/>
      <c r="DK182" s="66"/>
      <c r="DL182" s="68"/>
      <c r="DM182" s="66"/>
      <c r="DN182" s="68"/>
      <c r="DO182" s="66"/>
      <c r="DP182" s="68"/>
      <c r="DQ182" s="66"/>
      <c r="DR182" s="68"/>
      <c r="DS182" s="66"/>
      <c r="DT182" s="68"/>
      <c r="DU182" s="66"/>
      <c r="DV182" s="68"/>
      <c r="DW182" s="66"/>
      <c r="DX182" s="69"/>
      <c r="DY182" s="70" t="str">
        <f t="shared" si="12"/>
        <v/>
      </c>
      <c r="DZ182" t="str">
        <f t="shared" si="13"/>
        <v/>
      </c>
    </row>
    <row r="183" spans="2:130" ht="16.149999999999999" customHeight="1">
      <c r="B183" s="72"/>
      <c r="C183" s="60" t="str">
        <f t="shared" si="4"/>
        <v/>
      </c>
      <c r="D183" s="109"/>
      <c r="E183" s="110" t="str">
        <f t="shared" si="5"/>
        <v/>
      </c>
      <c r="F183" s="86"/>
      <c r="G183" s="86"/>
      <c r="H183" s="60" t="str">
        <f t="shared" si="6"/>
        <v/>
      </c>
      <c r="I183" s="61"/>
      <c r="J183" s="88"/>
      <c r="K183" s="63"/>
      <c r="L183" s="62"/>
      <c r="M183" s="64"/>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4"/>
      <c r="AR183" s="65"/>
      <c r="AS183" s="66"/>
      <c r="AT183" s="64"/>
      <c r="AU183" s="65"/>
      <c r="AV183" s="66"/>
      <c r="AW183" s="64"/>
      <c r="AX183" s="65"/>
      <c r="AY183" s="66"/>
      <c r="AZ183" s="64"/>
      <c r="BA183" s="65"/>
      <c r="BB183" s="66"/>
      <c r="BC183" s="64"/>
      <c r="BD183" s="65"/>
      <c r="BE183" s="66"/>
      <c r="BF183" s="64"/>
      <c r="BG183" s="65"/>
      <c r="BH183" s="66"/>
      <c r="BI183" s="64"/>
      <c r="BJ183" s="65"/>
      <c r="BK183" s="66"/>
      <c r="BL183" s="64"/>
      <c r="BM183" s="65"/>
      <c r="BN183" s="66"/>
      <c r="BO183" s="64"/>
      <c r="BP183" s="65"/>
      <c r="BQ183" s="66"/>
      <c r="BR183" s="64"/>
      <c r="BS183" s="65"/>
      <c r="BT183" s="66"/>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8"/>
      <c r="CU183" s="66"/>
      <c r="CV183" s="68"/>
      <c r="CW183" s="66"/>
      <c r="CX183" s="68"/>
      <c r="CY183" s="66"/>
      <c r="CZ183" s="68"/>
      <c r="DA183" s="66"/>
      <c r="DB183" s="68"/>
      <c r="DC183" s="66"/>
      <c r="DD183" s="68"/>
      <c r="DE183" s="66"/>
      <c r="DF183" s="68"/>
      <c r="DG183" s="66"/>
      <c r="DH183" s="68"/>
      <c r="DI183" s="66"/>
      <c r="DJ183" s="68"/>
      <c r="DK183" s="66"/>
      <c r="DL183" s="68"/>
      <c r="DM183" s="66"/>
      <c r="DN183" s="68"/>
      <c r="DO183" s="66"/>
      <c r="DP183" s="68"/>
      <c r="DQ183" s="66"/>
      <c r="DR183" s="68"/>
      <c r="DS183" s="66"/>
      <c r="DT183" s="68"/>
      <c r="DU183" s="66"/>
      <c r="DV183" s="68"/>
      <c r="DW183" s="66"/>
      <c r="DX183" s="69"/>
      <c r="DY183" s="70" t="str">
        <f t="shared" si="12"/>
        <v/>
      </c>
      <c r="DZ183" t="str">
        <f t="shared" si="13"/>
        <v/>
      </c>
    </row>
    <row r="184" spans="2:130" ht="16.149999999999999" customHeight="1">
      <c r="B184" s="72"/>
      <c r="C184" s="60" t="str">
        <f t="shared" si="4"/>
        <v/>
      </c>
      <c r="D184" s="109"/>
      <c r="E184" s="110" t="str">
        <f t="shared" si="5"/>
        <v/>
      </c>
      <c r="F184" s="86"/>
      <c r="G184" s="86"/>
      <c r="H184" s="60" t="str">
        <f t="shared" si="6"/>
        <v/>
      </c>
      <c r="I184" s="61"/>
      <c r="J184" s="88"/>
      <c r="K184" s="63"/>
      <c r="L184" s="62"/>
      <c r="M184" s="64"/>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4"/>
      <c r="AR184" s="65"/>
      <c r="AS184" s="66"/>
      <c r="AT184" s="64"/>
      <c r="AU184" s="65"/>
      <c r="AV184" s="66"/>
      <c r="AW184" s="64"/>
      <c r="AX184" s="65"/>
      <c r="AY184" s="66"/>
      <c r="AZ184" s="64"/>
      <c r="BA184" s="65"/>
      <c r="BB184" s="66"/>
      <c r="BC184" s="64"/>
      <c r="BD184" s="65"/>
      <c r="BE184" s="66"/>
      <c r="BF184" s="64"/>
      <c r="BG184" s="65"/>
      <c r="BH184" s="66"/>
      <c r="BI184" s="64"/>
      <c r="BJ184" s="65"/>
      <c r="BK184" s="66"/>
      <c r="BL184" s="64"/>
      <c r="BM184" s="65"/>
      <c r="BN184" s="66"/>
      <c r="BO184" s="64"/>
      <c r="BP184" s="65"/>
      <c r="BQ184" s="66"/>
      <c r="BR184" s="64"/>
      <c r="BS184" s="65"/>
      <c r="BT184" s="66"/>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8"/>
      <c r="CU184" s="66"/>
      <c r="CV184" s="68"/>
      <c r="CW184" s="66"/>
      <c r="CX184" s="68"/>
      <c r="CY184" s="66"/>
      <c r="CZ184" s="68"/>
      <c r="DA184" s="66"/>
      <c r="DB184" s="68"/>
      <c r="DC184" s="66"/>
      <c r="DD184" s="68"/>
      <c r="DE184" s="66"/>
      <c r="DF184" s="68"/>
      <c r="DG184" s="66"/>
      <c r="DH184" s="68"/>
      <c r="DI184" s="66"/>
      <c r="DJ184" s="68"/>
      <c r="DK184" s="66"/>
      <c r="DL184" s="68"/>
      <c r="DM184" s="66"/>
      <c r="DN184" s="68"/>
      <c r="DO184" s="66"/>
      <c r="DP184" s="68"/>
      <c r="DQ184" s="66"/>
      <c r="DR184" s="68"/>
      <c r="DS184" s="66"/>
      <c r="DT184" s="68"/>
      <c r="DU184" s="66"/>
      <c r="DV184" s="68"/>
      <c r="DW184" s="66"/>
      <c r="DX184" s="69"/>
      <c r="DY184" s="70" t="str">
        <f t="shared" si="12"/>
        <v/>
      </c>
      <c r="DZ184" t="str">
        <f t="shared" si="13"/>
        <v/>
      </c>
    </row>
    <row r="185" spans="2:130" ht="16.149999999999999" customHeight="1">
      <c r="B185" s="72"/>
      <c r="C185" s="60" t="str">
        <f t="shared" si="4"/>
        <v/>
      </c>
      <c r="D185" s="109"/>
      <c r="E185" s="110" t="str">
        <f t="shared" si="5"/>
        <v/>
      </c>
      <c r="F185" s="86"/>
      <c r="G185" s="86"/>
      <c r="H185" s="60" t="str">
        <f t="shared" si="6"/>
        <v/>
      </c>
      <c r="I185" s="61"/>
      <c r="J185" s="88"/>
      <c r="K185" s="63"/>
      <c r="L185" s="62"/>
      <c r="M185" s="64"/>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4"/>
      <c r="AR185" s="65"/>
      <c r="AS185" s="66"/>
      <c r="AT185" s="64"/>
      <c r="AU185" s="65"/>
      <c r="AV185" s="66"/>
      <c r="AW185" s="64"/>
      <c r="AX185" s="65"/>
      <c r="AY185" s="66"/>
      <c r="AZ185" s="64"/>
      <c r="BA185" s="65"/>
      <c r="BB185" s="66"/>
      <c r="BC185" s="64"/>
      <c r="BD185" s="65"/>
      <c r="BE185" s="66"/>
      <c r="BF185" s="64"/>
      <c r="BG185" s="65"/>
      <c r="BH185" s="66"/>
      <c r="BI185" s="64"/>
      <c r="BJ185" s="65"/>
      <c r="BK185" s="66"/>
      <c r="BL185" s="64"/>
      <c r="BM185" s="65"/>
      <c r="BN185" s="66"/>
      <c r="BO185" s="64"/>
      <c r="BP185" s="65"/>
      <c r="BQ185" s="66"/>
      <c r="BR185" s="64"/>
      <c r="BS185" s="65"/>
      <c r="BT185" s="66"/>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8"/>
      <c r="CU185" s="66"/>
      <c r="CV185" s="68"/>
      <c r="CW185" s="66"/>
      <c r="CX185" s="68"/>
      <c r="CY185" s="66"/>
      <c r="CZ185" s="68"/>
      <c r="DA185" s="66"/>
      <c r="DB185" s="68"/>
      <c r="DC185" s="66"/>
      <c r="DD185" s="68"/>
      <c r="DE185" s="66"/>
      <c r="DF185" s="68"/>
      <c r="DG185" s="66"/>
      <c r="DH185" s="68"/>
      <c r="DI185" s="66"/>
      <c r="DJ185" s="68"/>
      <c r="DK185" s="66"/>
      <c r="DL185" s="68"/>
      <c r="DM185" s="66"/>
      <c r="DN185" s="68"/>
      <c r="DO185" s="66"/>
      <c r="DP185" s="68"/>
      <c r="DQ185" s="66"/>
      <c r="DR185" s="68"/>
      <c r="DS185" s="66"/>
      <c r="DT185" s="68"/>
      <c r="DU185" s="66"/>
      <c r="DV185" s="68"/>
      <c r="DW185" s="66"/>
      <c r="DX185" s="69"/>
      <c r="DY185" s="70" t="str">
        <f t="shared" si="12"/>
        <v/>
      </c>
      <c r="DZ185" t="str">
        <f t="shared" si="13"/>
        <v/>
      </c>
    </row>
    <row r="186" spans="2:130" ht="16.149999999999999" customHeight="1">
      <c r="B186" s="72"/>
      <c r="C186" s="60" t="str">
        <f t="shared" si="4"/>
        <v/>
      </c>
      <c r="D186" s="109"/>
      <c r="E186" s="110" t="str">
        <f t="shared" si="5"/>
        <v/>
      </c>
      <c r="F186" s="86"/>
      <c r="G186" s="86"/>
      <c r="H186" s="60" t="str">
        <f t="shared" si="6"/>
        <v/>
      </c>
      <c r="I186" s="61"/>
      <c r="J186" s="88"/>
      <c r="K186" s="63"/>
      <c r="L186" s="62"/>
      <c r="M186" s="64"/>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4"/>
      <c r="AR186" s="65"/>
      <c r="AS186" s="66"/>
      <c r="AT186" s="64"/>
      <c r="AU186" s="65"/>
      <c r="AV186" s="66"/>
      <c r="AW186" s="64"/>
      <c r="AX186" s="65"/>
      <c r="AY186" s="66"/>
      <c r="AZ186" s="64"/>
      <c r="BA186" s="65"/>
      <c r="BB186" s="66"/>
      <c r="BC186" s="64"/>
      <c r="BD186" s="65"/>
      <c r="BE186" s="66"/>
      <c r="BF186" s="64"/>
      <c r="BG186" s="65"/>
      <c r="BH186" s="66"/>
      <c r="BI186" s="64"/>
      <c r="BJ186" s="65"/>
      <c r="BK186" s="66"/>
      <c r="BL186" s="64"/>
      <c r="BM186" s="65"/>
      <c r="BN186" s="66"/>
      <c r="BO186" s="64"/>
      <c r="BP186" s="65"/>
      <c r="BQ186" s="66"/>
      <c r="BR186" s="64"/>
      <c r="BS186" s="65"/>
      <c r="BT186" s="66"/>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8"/>
      <c r="CU186" s="66"/>
      <c r="CV186" s="68"/>
      <c r="CW186" s="66"/>
      <c r="CX186" s="68"/>
      <c r="CY186" s="66"/>
      <c r="CZ186" s="68"/>
      <c r="DA186" s="66"/>
      <c r="DB186" s="68"/>
      <c r="DC186" s="66"/>
      <c r="DD186" s="68"/>
      <c r="DE186" s="66"/>
      <c r="DF186" s="68"/>
      <c r="DG186" s="66"/>
      <c r="DH186" s="68"/>
      <c r="DI186" s="66"/>
      <c r="DJ186" s="68"/>
      <c r="DK186" s="66"/>
      <c r="DL186" s="68"/>
      <c r="DM186" s="66"/>
      <c r="DN186" s="68"/>
      <c r="DO186" s="66"/>
      <c r="DP186" s="68"/>
      <c r="DQ186" s="66"/>
      <c r="DR186" s="68"/>
      <c r="DS186" s="66"/>
      <c r="DT186" s="68"/>
      <c r="DU186" s="66"/>
      <c r="DV186" s="68"/>
      <c r="DW186" s="66"/>
      <c r="DX186" s="69"/>
      <c r="DY186" s="70" t="str">
        <f t="shared" si="12"/>
        <v/>
      </c>
      <c r="DZ186" t="str">
        <f t="shared" si="13"/>
        <v/>
      </c>
    </row>
    <row r="187" spans="2:130" ht="16.149999999999999" customHeight="1">
      <c r="B187" s="72"/>
      <c r="C187" s="60" t="str">
        <f t="shared" si="4"/>
        <v/>
      </c>
      <c r="D187" s="109"/>
      <c r="E187" s="110" t="str">
        <f t="shared" si="5"/>
        <v/>
      </c>
      <c r="F187" s="86"/>
      <c r="G187" s="86"/>
      <c r="H187" s="60" t="str">
        <f t="shared" si="6"/>
        <v/>
      </c>
      <c r="I187" s="61"/>
      <c r="J187" s="88"/>
      <c r="K187" s="63"/>
      <c r="L187" s="62"/>
      <c r="M187" s="64"/>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4"/>
      <c r="AR187" s="65"/>
      <c r="AS187" s="66"/>
      <c r="AT187" s="64"/>
      <c r="AU187" s="65"/>
      <c r="AV187" s="66"/>
      <c r="AW187" s="64"/>
      <c r="AX187" s="65"/>
      <c r="AY187" s="66"/>
      <c r="AZ187" s="64"/>
      <c r="BA187" s="65"/>
      <c r="BB187" s="66"/>
      <c r="BC187" s="64"/>
      <c r="BD187" s="65"/>
      <c r="BE187" s="66"/>
      <c r="BF187" s="64"/>
      <c r="BG187" s="65"/>
      <c r="BH187" s="66"/>
      <c r="BI187" s="64"/>
      <c r="BJ187" s="65"/>
      <c r="BK187" s="66"/>
      <c r="BL187" s="64"/>
      <c r="BM187" s="65"/>
      <c r="BN187" s="66"/>
      <c r="BO187" s="64"/>
      <c r="BP187" s="65"/>
      <c r="BQ187" s="66"/>
      <c r="BR187" s="64"/>
      <c r="BS187" s="65"/>
      <c r="BT187" s="66"/>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8"/>
      <c r="CU187" s="66"/>
      <c r="CV187" s="68"/>
      <c r="CW187" s="66"/>
      <c r="CX187" s="68"/>
      <c r="CY187" s="66"/>
      <c r="CZ187" s="68"/>
      <c r="DA187" s="66"/>
      <c r="DB187" s="68"/>
      <c r="DC187" s="66"/>
      <c r="DD187" s="68"/>
      <c r="DE187" s="66"/>
      <c r="DF187" s="68"/>
      <c r="DG187" s="66"/>
      <c r="DH187" s="68"/>
      <c r="DI187" s="66"/>
      <c r="DJ187" s="68"/>
      <c r="DK187" s="66"/>
      <c r="DL187" s="68"/>
      <c r="DM187" s="66"/>
      <c r="DN187" s="68"/>
      <c r="DO187" s="66"/>
      <c r="DP187" s="68"/>
      <c r="DQ187" s="66"/>
      <c r="DR187" s="68"/>
      <c r="DS187" s="66"/>
      <c r="DT187" s="68"/>
      <c r="DU187" s="66"/>
      <c r="DV187" s="68"/>
      <c r="DW187" s="66"/>
      <c r="DX187" s="69"/>
      <c r="DY187" s="70" t="str">
        <f t="shared" si="12"/>
        <v/>
      </c>
      <c r="DZ187" t="str">
        <f t="shared" si="13"/>
        <v/>
      </c>
    </row>
    <row r="188" spans="2:130" ht="16.149999999999999" customHeight="1">
      <c r="B188" s="72"/>
      <c r="C188" s="60" t="str">
        <f t="shared" si="4"/>
        <v/>
      </c>
      <c r="D188" s="109"/>
      <c r="E188" s="110" t="str">
        <f t="shared" si="5"/>
        <v/>
      </c>
      <c r="F188" s="86"/>
      <c r="G188" s="86"/>
      <c r="H188" s="60" t="str">
        <f t="shared" si="6"/>
        <v/>
      </c>
      <c r="I188" s="61"/>
      <c r="J188" s="88"/>
      <c r="K188" s="63"/>
      <c r="L188" s="62"/>
      <c r="M188" s="64"/>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4"/>
      <c r="AR188" s="65"/>
      <c r="AS188" s="66"/>
      <c r="AT188" s="64"/>
      <c r="AU188" s="65"/>
      <c r="AV188" s="66"/>
      <c r="AW188" s="64"/>
      <c r="AX188" s="65"/>
      <c r="AY188" s="66"/>
      <c r="AZ188" s="64"/>
      <c r="BA188" s="65"/>
      <c r="BB188" s="66"/>
      <c r="BC188" s="64"/>
      <c r="BD188" s="65"/>
      <c r="BE188" s="66"/>
      <c r="BF188" s="64"/>
      <c r="BG188" s="65"/>
      <c r="BH188" s="66"/>
      <c r="BI188" s="64"/>
      <c r="BJ188" s="65"/>
      <c r="BK188" s="66"/>
      <c r="BL188" s="64"/>
      <c r="BM188" s="65"/>
      <c r="BN188" s="66"/>
      <c r="BO188" s="64"/>
      <c r="BP188" s="65"/>
      <c r="BQ188" s="66"/>
      <c r="BR188" s="64"/>
      <c r="BS188" s="65"/>
      <c r="BT188" s="66"/>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8"/>
      <c r="CU188" s="66"/>
      <c r="CV188" s="68"/>
      <c r="CW188" s="66"/>
      <c r="CX188" s="68"/>
      <c r="CY188" s="66"/>
      <c r="CZ188" s="68"/>
      <c r="DA188" s="66"/>
      <c r="DB188" s="68"/>
      <c r="DC188" s="66"/>
      <c r="DD188" s="68"/>
      <c r="DE188" s="66"/>
      <c r="DF188" s="68"/>
      <c r="DG188" s="66"/>
      <c r="DH188" s="68"/>
      <c r="DI188" s="66"/>
      <c r="DJ188" s="68"/>
      <c r="DK188" s="66"/>
      <c r="DL188" s="68"/>
      <c r="DM188" s="66"/>
      <c r="DN188" s="68"/>
      <c r="DO188" s="66"/>
      <c r="DP188" s="68"/>
      <c r="DQ188" s="66"/>
      <c r="DR188" s="68"/>
      <c r="DS188" s="66"/>
      <c r="DT188" s="68"/>
      <c r="DU188" s="66"/>
      <c r="DV188" s="68"/>
      <c r="DW188" s="66"/>
      <c r="DX188" s="69"/>
      <c r="DY188" s="70" t="str">
        <f t="shared" si="12"/>
        <v/>
      </c>
      <c r="DZ188" t="str">
        <f t="shared" si="13"/>
        <v/>
      </c>
    </row>
    <row r="189" spans="2:130" ht="16.149999999999999" customHeight="1">
      <c r="B189" s="72"/>
      <c r="C189" s="60" t="str">
        <f t="shared" si="4"/>
        <v/>
      </c>
      <c r="D189" s="109"/>
      <c r="E189" s="110" t="str">
        <f t="shared" si="5"/>
        <v/>
      </c>
      <c r="F189" s="86"/>
      <c r="G189" s="86"/>
      <c r="H189" s="60" t="str">
        <f t="shared" si="6"/>
        <v/>
      </c>
      <c r="I189" s="61"/>
      <c r="J189" s="88"/>
      <c r="K189" s="63"/>
      <c r="L189" s="62"/>
      <c r="M189" s="64"/>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4"/>
      <c r="AR189" s="65"/>
      <c r="AS189" s="66"/>
      <c r="AT189" s="64"/>
      <c r="AU189" s="65"/>
      <c r="AV189" s="66"/>
      <c r="AW189" s="64"/>
      <c r="AX189" s="65"/>
      <c r="AY189" s="66"/>
      <c r="AZ189" s="64"/>
      <c r="BA189" s="65"/>
      <c r="BB189" s="66"/>
      <c r="BC189" s="64"/>
      <c r="BD189" s="65"/>
      <c r="BE189" s="66"/>
      <c r="BF189" s="64"/>
      <c r="BG189" s="65"/>
      <c r="BH189" s="66"/>
      <c r="BI189" s="64"/>
      <c r="BJ189" s="65"/>
      <c r="BK189" s="66"/>
      <c r="BL189" s="64"/>
      <c r="BM189" s="65"/>
      <c r="BN189" s="66"/>
      <c r="BO189" s="64"/>
      <c r="BP189" s="65"/>
      <c r="BQ189" s="66"/>
      <c r="BR189" s="64"/>
      <c r="BS189" s="65"/>
      <c r="BT189" s="66"/>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8"/>
      <c r="CU189" s="66"/>
      <c r="CV189" s="68"/>
      <c r="CW189" s="66"/>
      <c r="CX189" s="68"/>
      <c r="CY189" s="66"/>
      <c r="CZ189" s="68"/>
      <c r="DA189" s="66"/>
      <c r="DB189" s="68"/>
      <c r="DC189" s="66"/>
      <c r="DD189" s="68"/>
      <c r="DE189" s="66"/>
      <c r="DF189" s="68"/>
      <c r="DG189" s="66"/>
      <c r="DH189" s="68"/>
      <c r="DI189" s="66"/>
      <c r="DJ189" s="68"/>
      <c r="DK189" s="66"/>
      <c r="DL189" s="68"/>
      <c r="DM189" s="66"/>
      <c r="DN189" s="68"/>
      <c r="DO189" s="66"/>
      <c r="DP189" s="68"/>
      <c r="DQ189" s="66"/>
      <c r="DR189" s="68"/>
      <c r="DS189" s="66"/>
      <c r="DT189" s="68"/>
      <c r="DU189" s="66"/>
      <c r="DV189" s="68"/>
      <c r="DW189" s="66"/>
      <c r="DX189" s="69"/>
      <c r="DY189" s="70" t="str">
        <f t="shared" si="12"/>
        <v/>
      </c>
      <c r="DZ189" t="str">
        <f t="shared" si="13"/>
        <v/>
      </c>
    </row>
    <row r="190" spans="2:130" ht="16.149999999999999" customHeight="1">
      <c r="B190" s="72"/>
      <c r="C190" s="60" t="str">
        <f t="shared" si="4"/>
        <v/>
      </c>
      <c r="D190" s="109"/>
      <c r="E190" s="110" t="str">
        <f t="shared" si="5"/>
        <v/>
      </c>
      <c r="F190" s="86"/>
      <c r="G190" s="86"/>
      <c r="H190" s="60" t="str">
        <f t="shared" si="6"/>
        <v/>
      </c>
      <c r="I190" s="61"/>
      <c r="J190" s="88"/>
      <c r="K190" s="63"/>
      <c r="L190" s="62"/>
      <c r="M190" s="64"/>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4"/>
      <c r="AR190" s="65"/>
      <c r="AS190" s="66"/>
      <c r="AT190" s="64"/>
      <c r="AU190" s="65"/>
      <c r="AV190" s="66"/>
      <c r="AW190" s="64"/>
      <c r="AX190" s="65"/>
      <c r="AY190" s="66"/>
      <c r="AZ190" s="64"/>
      <c r="BA190" s="65"/>
      <c r="BB190" s="66"/>
      <c r="BC190" s="64"/>
      <c r="BD190" s="65"/>
      <c r="BE190" s="66"/>
      <c r="BF190" s="64"/>
      <c r="BG190" s="65"/>
      <c r="BH190" s="66"/>
      <c r="BI190" s="64"/>
      <c r="BJ190" s="65"/>
      <c r="BK190" s="66"/>
      <c r="BL190" s="64"/>
      <c r="BM190" s="65"/>
      <c r="BN190" s="66"/>
      <c r="BO190" s="64"/>
      <c r="BP190" s="65"/>
      <c r="BQ190" s="66"/>
      <c r="BR190" s="64"/>
      <c r="BS190" s="65"/>
      <c r="BT190" s="66"/>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8"/>
      <c r="CU190" s="66"/>
      <c r="CV190" s="68"/>
      <c r="CW190" s="66"/>
      <c r="CX190" s="68"/>
      <c r="CY190" s="66"/>
      <c r="CZ190" s="68"/>
      <c r="DA190" s="66"/>
      <c r="DB190" s="68"/>
      <c r="DC190" s="66"/>
      <c r="DD190" s="68"/>
      <c r="DE190" s="66"/>
      <c r="DF190" s="68"/>
      <c r="DG190" s="66"/>
      <c r="DH190" s="68"/>
      <c r="DI190" s="66"/>
      <c r="DJ190" s="68"/>
      <c r="DK190" s="66"/>
      <c r="DL190" s="68"/>
      <c r="DM190" s="66"/>
      <c r="DN190" s="68"/>
      <c r="DO190" s="66"/>
      <c r="DP190" s="68"/>
      <c r="DQ190" s="66"/>
      <c r="DR190" s="68"/>
      <c r="DS190" s="66"/>
      <c r="DT190" s="68"/>
      <c r="DU190" s="66"/>
      <c r="DV190" s="68"/>
      <c r="DW190" s="66"/>
      <c r="DX190" s="69"/>
      <c r="DY190" s="70" t="str">
        <f t="shared" si="12"/>
        <v/>
      </c>
      <c r="DZ190" t="str">
        <f t="shared" si="13"/>
        <v/>
      </c>
    </row>
    <row r="191" spans="2:130" ht="16.149999999999999" customHeight="1">
      <c r="B191" s="72"/>
      <c r="C191" s="60" t="str">
        <f t="shared" si="4"/>
        <v/>
      </c>
      <c r="D191" s="109"/>
      <c r="E191" s="110" t="str">
        <f t="shared" si="5"/>
        <v/>
      </c>
      <c r="F191" s="86"/>
      <c r="G191" s="86"/>
      <c r="H191" s="60" t="str">
        <f t="shared" si="6"/>
        <v/>
      </c>
      <c r="I191" s="61"/>
      <c r="J191" s="88"/>
      <c r="K191" s="63"/>
      <c r="L191" s="62"/>
      <c r="M191" s="64"/>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4"/>
      <c r="AR191" s="65"/>
      <c r="AS191" s="66"/>
      <c r="AT191" s="64"/>
      <c r="AU191" s="65"/>
      <c r="AV191" s="66"/>
      <c r="AW191" s="64"/>
      <c r="AX191" s="65"/>
      <c r="AY191" s="66"/>
      <c r="AZ191" s="64"/>
      <c r="BA191" s="65"/>
      <c r="BB191" s="66"/>
      <c r="BC191" s="64"/>
      <c r="BD191" s="65"/>
      <c r="BE191" s="66"/>
      <c r="BF191" s="64"/>
      <c r="BG191" s="65"/>
      <c r="BH191" s="66"/>
      <c r="BI191" s="64"/>
      <c r="BJ191" s="65"/>
      <c r="BK191" s="66"/>
      <c r="BL191" s="64"/>
      <c r="BM191" s="65"/>
      <c r="BN191" s="66"/>
      <c r="BO191" s="64"/>
      <c r="BP191" s="65"/>
      <c r="BQ191" s="66"/>
      <c r="BR191" s="64"/>
      <c r="BS191" s="65"/>
      <c r="BT191" s="66"/>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8"/>
      <c r="CU191" s="66"/>
      <c r="CV191" s="68"/>
      <c r="CW191" s="66"/>
      <c r="CX191" s="68"/>
      <c r="CY191" s="66"/>
      <c r="CZ191" s="68"/>
      <c r="DA191" s="66"/>
      <c r="DB191" s="68"/>
      <c r="DC191" s="66"/>
      <c r="DD191" s="68"/>
      <c r="DE191" s="66"/>
      <c r="DF191" s="68"/>
      <c r="DG191" s="66"/>
      <c r="DH191" s="68"/>
      <c r="DI191" s="66"/>
      <c r="DJ191" s="68"/>
      <c r="DK191" s="66"/>
      <c r="DL191" s="68"/>
      <c r="DM191" s="66"/>
      <c r="DN191" s="68"/>
      <c r="DO191" s="66"/>
      <c r="DP191" s="68"/>
      <c r="DQ191" s="66"/>
      <c r="DR191" s="68"/>
      <c r="DS191" s="66"/>
      <c r="DT191" s="68"/>
      <c r="DU191" s="66"/>
      <c r="DV191" s="68"/>
      <c r="DW191" s="66"/>
      <c r="DX191" s="69"/>
      <c r="DY191" s="70" t="str">
        <f t="shared" si="12"/>
        <v/>
      </c>
      <c r="DZ191" t="str">
        <f t="shared" si="13"/>
        <v/>
      </c>
    </row>
    <row r="192" spans="2:130" ht="16.149999999999999" customHeight="1">
      <c r="B192" s="72"/>
      <c r="C192" s="60" t="str">
        <f t="shared" si="4"/>
        <v/>
      </c>
      <c r="D192" s="109"/>
      <c r="E192" s="110" t="str">
        <f t="shared" si="5"/>
        <v/>
      </c>
      <c r="F192" s="86"/>
      <c r="G192" s="86"/>
      <c r="H192" s="60" t="str">
        <f t="shared" si="6"/>
        <v/>
      </c>
      <c r="I192" s="61"/>
      <c r="J192" s="88"/>
      <c r="K192" s="63"/>
      <c r="L192" s="62"/>
      <c r="M192" s="64"/>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4"/>
      <c r="AR192" s="65"/>
      <c r="AS192" s="66"/>
      <c r="AT192" s="64"/>
      <c r="AU192" s="65"/>
      <c r="AV192" s="66"/>
      <c r="AW192" s="64"/>
      <c r="AX192" s="65"/>
      <c r="AY192" s="66"/>
      <c r="AZ192" s="64"/>
      <c r="BA192" s="65"/>
      <c r="BB192" s="66"/>
      <c r="BC192" s="64"/>
      <c r="BD192" s="65"/>
      <c r="BE192" s="66"/>
      <c r="BF192" s="64"/>
      <c r="BG192" s="65"/>
      <c r="BH192" s="66"/>
      <c r="BI192" s="64"/>
      <c r="BJ192" s="65"/>
      <c r="BK192" s="66"/>
      <c r="BL192" s="64"/>
      <c r="BM192" s="65"/>
      <c r="BN192" s="66"/>
      <c r="BO192" s="64"/>
      <c r="BP192" s="65"/>
      <c r="BQ192" s="66"/>
      <c r="BR192" s="64"/>
      <c r="BS192" s="65"/>
      <c r="BT192" s="66"/>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8"/>
      <c r="CU192" s="66"/>
      <c r="CV192" s="68"/>
      <c r="CW192" s="66"/>
      <c r="CX192" s="68"/>
      <c r="CY192" s="66"/>
      <c r="CZ192" s="68"/>
      <c r="DA192" s="66"/>
      <c r="DB192" s="68"/>
      <c r="DC192" s="66"/>
      <c r="DD192" s="68"/>
      <c r="DE192" s="66"/>
      <c r="DF192" s="68"/>
      <c r="DG192" s="66"/>
      <c r="DH192" s="68"/>
      <c r="DI192" s="66"/>
      <c r="DJ192" s="68"/>
      <c r="DK192" s="66"/>
      <c r="DL192" s="68"/>
      <c r="DM192" s="66"/>
      <c r="DN192" s="68"/>
      <c r="DO192" s="66"/>
      <c r="DP192" s="68"/>
      <c r="DQ192" s="66"/>
      <c r="DR192" s="68"/>
      <c r="DS192" s="66"/>
      <c r="DT192" s="68"/>
      <c r="DU192" s="66"/>
      <c r="DV192" s="68"/>
      <c r="DW192" s="66"/>
      <c r="DX192" s="69"/>
      <c r="DY192" s="70" t="str">
        <f t="shared" si="12"/>
        <v/>
      </c>
      <c r="DZ192" t="str">
        <f t="shared" si="13"/>
        <v/>
      </c>
    </row>
    <row r="193" spans="2:130" ht="16.149999999999999" customHeight="1">
      <c r="B193" s="72"/>
      <c r="C193" s="60" t="str">
        <f t="shared" si="4"/>
        <v/>
      </c>
      <c r="D193" s="109"/>
      <c r="E193" s="110" t="str">
        <f t="shared" si="5"/>
        <v/>
      </c>
      <c r="F193" s="86"/>
      <c r="G193" s="86"/>
      <c r="H193" s="60" t="str">
        <f t="shared" si="6"/>
        <v/>
      </c>
      <c r="I193" s="61"/>
      <c r="J193" s="88"/>
      <c r="K193" s="63"/>
      <c r="L193" s="62"/>
      <c r="M193" s="64"/>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4"/>
      <c r="AR193" s="65"/>
      <c r="AS193" s="66"/>
      <c r="AT193" s="64"/>
      <c r="AU193" s="65"/>
      <c r="AV193" s="66"/>
      <c r="AW193" s="64"/>
      <c r="AX193" s="65"/>
      <c r="AY193" s="66"/>
      <c r="AZ193" s="64"/>
      <c r="BA193" s="65"/>
      <c r="BB193" s="66"/>
      <c r="BC193" s="64"/>
      <c r="BD193" s="65"/>
      <c r="BE193" s="66"/>
      <c r="BF193" s="64"/>
      <c r="BG193" s="65"/>
      <c r="BH193" s="66"/>
      <c r="BI193" s="64"/>
      <c r="BJ193" s="65"/>
      <c r="BK193" s="66"/>
      <c r="BL193" s="64"/>
      <c r="BM193" s="65"/>
      <c r="BN193" s="66"/>
      <c r="BO193" s="64"/>
      <c r="BP193" s="65"/>
      <c r="BQ193" s="66"/>
      <c r="BR193" s="64"/>
      <c r="BS193" s="65"/>
      <c r="BT193" s="66"/>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8"/>
      <c r="CU193" s="66"/>
      <c r="CV193" s="68"/>
      <c r="CW193" s="66"/>
      <c r="CX193" s="68"/>
      <c r="CY193" s="66"/>
      <c r="CZ193" s="68"/>
      <c r="DA193" s="66"/>
      <c r="DB193" s="68"/>
      <c r="DC193" s="66"/>
      <c r="DD193" s="68"/>
      <c r="DE193" s="66"/>
      <c r="DF193" s="68"/>
      <c r="DG193" s="66"/>
      <c r="DH193" s="68"/>
      <c r="DI193" s="66"/>
      <c r="DJ193" s="68"/>
      <c r="DK193" s="66"/>
      <c r="DL193" s="68"/>
      <c r="DM193" s="66"/>
      <c r="DN193" s="68"/>
      <c r="DO193" s="66"/>
      <c r="DP193" s="68"/>
      <c r="DQ193" s="66"/>
      <c r="DR193" s="68"/>
      <c r="DS193" s="66"/>
      <c r="DT193" s="68"/>
      <c r="DU193" s="66"/>
      <c r="DV193" s="68"/>
      <c r="DW193" s="66"/>
      <c r="DX193" s="69"/>
      <c r="DY193" s="70" t="str">
        <f t="shared" si="12"/>
        <v/>
      </c>
      <c r="DZ193" t="str">
        <f t="shared" si="13"/>
        <v/>
      </c>
    </row>
    <row r="194" spans="2:130" ht="16.149999999999999" customHeight="1">
      <c r="B194" s="72"/>
      <c r="C194" s="60" t="str">
        <f t="shared" si="4"/>
        <v/>
      </c>
      <c r="D194" s="109"/>
      <c r="E194" s="110" t="str">
        <f t="shared" si="5"/>
        <v/>
      </c>
      <c r="F194" s="86"/>
      <c r="G194" s="86"/>
      <c r="H194" s="60" t="str">
        <f t="shared" si="6"/>
        <v/>
      </c>
      <c r="I194" s="61"/>
      <c r="J194" s="88"/>
      <c r="K194" s="63"/>
      <c r="L194" s="62"/>
      <c r="M194" s="64"/>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4"/>
      <c r="AR194" s="65"/>
      <c r="AS194" s="66"/>
      <c r="AT194" s="64"/>
      <c r="AU194" s="65"/>
      <c r="AV194" s="66"/>
      <c r="AW194" s="64"/>
      <c r="AX194" s="65"/>
      <c r="AY194" s="66"/>
      <c r="AZ194" s="64"/>
      <c r="BA194" s="65"/>
      <c r="BB194" s="66"/>
      <c r="BC194" s="64"/>
      <c r="BD194" s="65"/>
      <c r="BE194" s="66"/>
      <c r="BF194" s="64"/>
      <c r="BG194" s="65"/>
      <c r="BH194" s="66"/>
      <c r="BI194" s="64"/>
      <c r="BJ194" s="65"/>
      <c r="BK194" s="66"/>
      <c r="BL194" s="64"/>
      <c r="BM194" s="65"/>
      <c r="BN194" s="66"/>
      <c r="BO194" s="64"/>
      <c r="BP194" s="65"/>
      <c r="BQ194" s="66"/>
      <c r="BR194" s="64"/>
      <c r="BS194" s="65"/>
      <c r="BT194" s="66"/>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8"/>
      <c r="CU194" s="66"/>
      <c r="CV194" s="68"/>
      <c r="CW194" s="66"/>
      <c r="CX194" s="68"/>
      <c r="CY194" s="66"/>
      <c r="CZ194" s="68"/>
      <c r="DA194" s="66"/>
      <c r="DB194" s="68"/>
      <c r="DC194" s="66"/>
      <c r="DD194" s="68"/>
      <c r="DE194" s="66"/>
      <c r="DF194" s="68"/>
      <c r="DG194" s="66"/>
      <c r="DH194" s="68"/>
      <c r="DI194" s="66"/>
      <c r="DJ194" s="68"/>
      <c r="DK194" s="66"/>
      <c r="DL194" s="68"/>
      <c r="DM194" s="66"/>
      <c r="DN194" s="68"/>
      <c r="DO194" s="66"/>
      <c r="DP194" s="68"/>
      <c r="DQ194" s="66"/>
      <c r="DR194" s="68"/>
      <c r="DS194" s="66"/>
      <c r="DT194" s="68"/>
      <c r="DU194" s="66"/>
      <c r="DV194" s="68"/>
      <c r="DW194" s="66"/>
      <c r="DX194" s="69"/>
      <c r="DY194" s="70" t="str">
        <f t="shared" si="12"/>
        <v/>
      </c>
      <c r="DZ194" t="str">
        <f t="shared" si="13"/>
        <v/>
      </c>
    </row>
    <row r="195" spans="2:130" ht="16.149999999999999" customHeight="1">
      <c r="B195" s="72"/>
      <c r="C195" s="60" t="str">
        <f t="shared" si="4"/>
        <v/>
      </c>
      <c r="D195" s="109"/>
      <c r="E195" s="110" t="str">
        <f t="shared" si="5"/>
        <v/>
      </c>
      <c r="F195" s="86"/>
      <c r="G195" s="86"/>
      <c r="H195" s="60" t="str">
        <f t="shared" si="6"/>
        <v/>
      </c>
      <c r="I195" s="61"/>
      <c r="J195" s="88"/>
      <c r="K195" s="63"/>
      <c r="L195" s="62"/>
      <c r="M195" s="64"/>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4"/>
      <c r="AR195" s="65"/>
      <c r="AS195" s="66"/>
      <c r="AT195" s="64"/>
      <c r="AU195" s="65"/>
      <c r="AV195" s="66"/>
      <c r="AW195" s="64"/>
      <c r="AX195" s="65"/>
      <c r="AY195" s="66"/>
      <c r="AZ195" s="64"/>
      <c r="BA195" s="65"/>
      <c r="BB195" s="66"/>
      <c r="BC195" s="64"/>
      <c r="BD195" s="65"/>
      <c r="BE195" s="66"/>
      <c r="BF195" s="64"/>
      <c r="BG195" s="65"/>
      <c r="BH195" s="66"/>
      <c r="BI195" s="64"/>
      <c r="BJ195" s="65"/>
      <c r="BK195" s="66"/>
      <c r="BL195" s="64"/>
      <c r="BM195" s="65"/>
      <c r="BN195" s="66"/>
      <c r="BO195" s="64"/>
      <c r="BP195" s="65"/>
      <c r="BQ195" s="66"/>
      <c r="BR195" s="64"/>
      <c r="BS195" s="65"/>
      <c r="BT195" s="66"/>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8"/>
      <c r="CU195" s="66"/>
      <c r="CV195" s="68"/>
      <c r="CW195" s="66"/>
      <c r="CX195" s="68"/>
      <c r="CY195" s="66"/>
      <c r="CZ195" s="68"/>
      <c r="DA195" s="66"/>
      <c r="DB195" s="68"/>
      <c r="DC195" s="66"/>
      <c r="DD195" s="68"/>
      <c r="DE195" s="66"/>
      <c r="DF195" s="68"/>
      <c r="DG195" s="66"/>
      <c r="DH195" s="68"/>
      <c r="DI195" s="66"/>
      <c r="DJ195" s="68"/>
      <c r="DK195" s="66"/>
      <c r="DL195" s="68"/>
      <c r="DM195" s="66"/>
      <c r="DN195" s="68"/>
      <c r="DO195" s="66"/>
      <c r="DP195" s="68"/>
      <c r="DQ195" s="66"/>
      <c r="DR195" s="68"/>
      <c r="DS195" s="66"/>
      <c r="DT195" s="68"/>
      <c r="DU195" s="66"/>
      <c r="DV195" s="68"/>
      <c r="DW195" s="66"/>
      <c r="DX195" s="69"/>
      <c r="DY195" s="70" t="str">
        <f t="shared" si="12"/>
        <v/>
      </c>
      <c r="DZ195" t="str">
        <f t="shared" si="13"/>
        <v/>
      </c>
    </row>
    <row r="196" spans="2:130" ht="16.149999999999999" customHeight="1">
      <c r="B196" s="72"/>
      <c r="C196" s="60" t="str">
        <f t="shared" si="4"/>
        <v/>
      </c>
      <c r="D196" s="109"/>
      <c r="E196" s="110" t="str">
        <f t="shared" si="5"/>
        <v/>
      </c>
      <c r="F196" s="86"/>
      <c r="G196" s="86"/>
      <c r="H196" s="60" t="str">
        <f t="shared" si="6"/>
        <v/>
      </c>
      <c r="I196" s="61"/>
      <c r="J196" s="88"/>
      <c r="K196" s="63"/>
      <c r="L196" s="62"/>
      <c r="M196" s="64"/>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4"/>
      <c r="AR196" s="65"/>
      <c r="AS196" s="66"/>
      <c r="AT196" s="64"/>
      <c r="AU196" s="65"/>
      <c r="AV196" s="66"/>
      <c r="AW196" s="64"/>
      <c r="AX196" s="65"/>
      <c r="AY196" s="66"/>
      <c r="AZ196" s="64"/>
      <c r="BA196" s="65"/>
      <c r="BB196" s="66"/>
      <c r="BC196" s="64"/>
      <c r="BD196" s="65"/>
      <c r="BE196" s="66"/>
      <c r="BF196" s="64"/>
      <c r="BG196" s="65"/>
      <c r="BH196" s="66"/>
      <c r="BI196" s="64"/>
      <c r="BJ196" s="65"/>
      <c r="BK196" s="66"/>
      <c r="BL196" s="64"/>
      <c r="BM196" s="65"/>
      <c r="BN196" s="66"/>
      <c r="BO196" s="64"/>
      <c r="BP196" s="65"/>
      <c r="BQ196" s="66"/>
      <c r="BR196" s="64"/>
      <c r="BS196" s="65"/>
      <c r="BT196" s="66"/>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8"/>
      <c r="CU196" s="66"/>
      <c r="CV196" s="68"/>
      <c r="CW196" s="66"/>
      <c r="CX196" s="68"/>
      <c r="CY196" s="66"/>
      <c r="CZ196" s="68"/>
      <c r="DA196" s="66"/>
      <c r="DB196" s="68"/>
      <c r="DC196" s="66"/>
      <c r="DD196" s="68"/>
      <c r="DE196" s="66"/>
      <c r="DF196" s="68"/>
      <c r="DG196" s="66"/>
      <c r="DH196" s="68"/>
      <c r="DI196" s="66"/>
      <c r="DJ196" s="68"/>
      <c r="DK196" s="66"/>
      <c r="DL196" s="68"/>
      <c r="DM196" s="66"/>
      <c r="DN196" s="68"/>
      <c r="DO196" s="66"/>
      <c r="DP196" s="68"/>
      <c r="DQ196" s="66"/>
      <c r="DR196" s="68"/>
      <c r="DS196" s="66"/>
      <c r="DT196" s="68"/>
      <c r="DU196" s="66"/>
      <c r="DV196" s="68"/>
      <c r="DW196" s="66"/>
      <c r="DX196" s="69"/>
      <c r="DY196" s="70" t="str">
        <f t="shared" si="12"/>
        <v/>
      </c>
      <c r="DZ196" t="str">
        <f t="shared" si="13"/>
        <v/>
      </c>
    </row>
    <row r="197" spans="2:130" ht="16.149999999999999" customHeight="1">
      <c r="B197" s="72"/>
      <c r="C197" s="60" t="str">
        <f t="shared" si="4"/>
        <v/>
      </c>
      <c r="D197" s="109"/>
      <c r="E197" s="110" t="str">
        <f t="shared" si="5"/>
        <v/>
      </c>
      <c r="F197" s="86"/>
      <c r="G197" s="86"/>
      <c r="H197" s="60" t="str">
        <f t="shared" si="6"/>
        <v/>
      </c>
      <c r="I197" s="61"/>
      <c r="J197" s="88"/>
      <c r="K197" s="63"/>
      <c r="L197" s="62"/>
      <c r="M197" s="64"/>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4"/>
      <c r="AR197" s="65"/>
      <c r="AS197" s="66"/>
      <c r="AT197" s="64"/>
      <c r="AU197" s="65"/>
      <c r="AV197" s="66"/>
      <c r="AW197" s="64"/>
      <c r="AX197" s="65"/>
      <c r="AY197" s="66"/>
      <c r="AZ197" s="64"/>
      <c r="BA197" s="65"/>
      <c r="BB197" s="66"/>
      <c r="BC197" s="64"/>
      <c r="BD197" s="65"/>
      <c r="BE197" s="66"/>
      <c r="BF197" s="64"/>
      <c r="BG197" s="65"/>
      <c r="BH197" s="66"/>
      <c r="BI197" s="64"/>
      <c r="BJ197" s="65"/>
      <c r="BK197" s="66"/>
      <c r="BL197" s="64"/>
      <c r="BM197" s="65"/>
      <c r="BN197" s="66"/>
      <c r="BO197" s="64"/>
      <c r="BP197" s="65"/>
      <c r="BQ197" s="66"/>
      <c r="BR197" s="64"/>
      <c r="BS197" s="65"/>
      <c r="BT197" s="66"/>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8"/>
      <c r="CU197" s="66"/>
      <c r="CV197" s="68"/>
      <c r="CW197" s="66"/>
      <c r="CX197" s="68"/>
      <c r="CY197" s="66"/>
      <c r="CZ197" s="68"/>
      <c r="DA197" s="66"/>
      <c r="DB197" s="68"/>
      <c r="DC197" s="66"/>
      <c r="DD197" s="68"/>
      <c r="DE197" s="66"/>
      <c r="DF197" s="68"/>
      <c r="DG197" s="66"/>
      <c r="DH197" s="68"/>
      <c r="DI197" s="66"/>
      <c r="DJ197" s="68"/>
      <c r="DK197" s="66"/>
      <c r="DL197" s="68"/>
      <c r="DM197" s="66"/>
      <c r="DN197" s="68"/>
      <c r="DO197" s="66"/>
      <c r="DP197" s="68"/>
      <c r="DQ197" s="66"/>
      <c r="DR197" s="68"/>
      <c r="DS197" s="66"/>
      <c r="DT197" s="68"/>
      <c r="DU197" s="66"/>
      <c r="DV197" s="68"/>
      <c r="DW197" s="66"/>
      <c r="DX197" s="69"/>
      <c r="DY197" s="70" t="str">
        <f t="shared" si="12"/>
        <v/>
      </c>
      <c r="DZ197" t="str">
        <f t="shared" si="13"/>
        <v/>
      </c>
    </row>
    <row r="198" spans="2:130" ht="16.149999999999999" customHeight="1">
      <c r="B198" s="72"/>
      <c r="C198" s="60" t="str">
        <f t="shared" si="4"/>
        <v/>
      </c>
      <c r="D198" s="109"/>
      <c r="E198" s="110" t="str">
        <f t="shared" si="5"/>
        <v/>
      </c>
      <c r="F198" s="86"/>
      <c r="G198" s="86"/>
      <c r="H198" s="60" t="str">
        <f t="shared" si="6"/>
        <v/>
      </c>
      <c r="I198" s="61"/>
      <c r="J198" s="88"/>
      <c r="K198" s="63"/>
      <c r="L198" s="62"/>
      <c r="M198" s="64"/>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4"/>
      <c r="AR198" s="65"/>
      <c r="AS198" s="66"/>
      <c r="AT198" s="64"/>
      <c r="AU198" s="65"/>
      <c r="AV198" s="66"/>
      <c r="AW198" s="64"/>
      <c r="AX198" s="65"/>
      <c r="AY198" s="66"/>
      <c r="AZ198" s="64"/>
      <c r="BA198" s="65"/>
      <c r="BB198" s="66"/>
      <c r="BC198" s="64"/>
      <c r="BD198" s="65"/>
      <c r="BE198" s="66"/>
      <c r="BF198" s="64"/>
      <c r="BG198" s="65"/>
      <c r="BH198" s="66"/>
      <c r="BI198" s="64"/>
      <c r="BJ198" s="65"/>
      <c r="BK198" s="66"/>
      <c r="BL198" s="64"/>
      <c r="BM198" s="65"/>
      <c r="BN198" s="66"/>
      <c r="BO198" s="64"/>
      <c r="BP198" s="65"/>
      <c r="BQ198" s="66"/>
      <c r="BR198" s="64"/>
      <c r="BS198" s="65"/>
      <c r="BT198" s="66"/>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8"/>
      <c r="CU198" s="66"/>
      <c r="CV198" s="68"/>
      <c r="CW198" s="66"/>
      <c r="CX198" s="68"/>
      <c r="CY198" s="66"/>
      <c r="CZ198" s="68"/>
      <c r="DA198" s="66"/>
      <c r="DB198" s="68"/>
      <c r="DC198" s="66"/>
      <c r="DD198" s="68"/>
      <c r="DE198" s="66"/>
      <c r="DF198" s="68"/>
      <c r="DG198" s="66"/>
      <c r="DH198" s="68"/>
      <c r="DI198" s="66"/>
      <c r="DJ198" s="68"/>
      <c r="DK198" s="66"/>
      <c r="DL198" s="68"/>
      <c r="DM198" s="66"/>
      <c r="DN198" s="68"/>
      <c r="DO198" s="66"/>
      <c r="DP198" s="68"/>
      <c r="DQ198" s="66"/>
      <c r="DR198" s="68"/>
      <c r="DS198" s="66"/>
      <c r="DT198" s="68"/>
      <c r="DU198" s="66"/>
      <c r="DV198" s="68"/>
      <c r="DW198" s="66"/>
      <c r="DX198" s="69"/>
      <c r="DY198" s="70" t="str">
        <f t="shared" si="12"/>
        <v/>
      </c>
      <c r="DZ198" t="str">
        <f t="shared" si="13"/>
        <v/>
      </c>
    </row>
    <row r="199" spans="2:130" ht="16.149999999999999" customHeight="1">
      <c r="B199" s="72"/>
      <c r="C199" s="60" t="str">
        <f t="shared" si="4"/>
        <v/>
      </c>
      <c r="D199" s="109"/>
      <c r="E199" s="110" t="str">
        <f t="shared" si="5"/>
        <v/>
      </c>
      <c r="F199" s="86"/>
      <c r="G199" s="86"/>
      <c r="H199" s="60" t="str">
        <f t="shared" si="6"/>
        <v/>
      </c>
      <c r="I199" s="61"/>
      <c r="J199" s="88"/>
      <c r="K199" s="63"/>
      <c r="L199" s="62"/>
      <c r="M199" s="64"/>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4"/>
      <c r="AR199" s="65"/>
      <c r="AS199" s="66"/>
      <c r="AT199" s="64"/>
      <c r="AU199" s="65"/>
      <c r="AV199" s="66"/>
      <c r="AW199" s="64"/>
      <c r="AX199" s="65"/>
      <c r="AY199" s="66"/>
      <c r="AZ199" s="64"/>
      <c r="BA199" s="65"/>
      <c r="BB199" s="66"/>
      <c r="BC199" s="64"/>
      <c r="BD199" s="65"/>
      <c r="BE199" s="66"/>
      <c r="BF199" s="64"/>
      <c r="BG199" s="65"/>
      <c r="BH199" s="66"/>
      <c r="BI199" s="64"/>
      <c r="BJ199" s="65"/>
      <c r="BK199" s="66"/>
      <c r="BL199" s="64"/>
      <c r="BM199" s="65"/>
      <c r="BN199" s="66"/>
      <c r="BO199" s="64"/>
      <c r="BP199" s="65"/>
      <c r="BQ199" s="66"/>
      <c r="BR199" s="64"/>
      <c r="BS199" s="65"/>
      <c r="BT199" s="66"/>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8"/>
      <c r="CU199" s="66"/>
      <c r="CV199" s="68"/>
      <c r="CW199" s="66"/>
      <c r="CX199" s="68"/>
      <c r="CY199" s="66"/>
      <c r="CZ199" s="68"/>
      <c r="DA199" s="66"/>
      <c r="DB199" s="68"/>
      <c r="DC199" s="66"/>
      <c r="DD199" s="68"/>
      <c r="DE199" s="66"/>
      <c r="DF199" s="68"/>
      <c r="DG199" s="66"/>
      <c r="DH199" s="68"/>
      <c r="DI199" s="66"/>
      <c r="DJ199" s="68"/>
      <c r="DK199" s="66"/>
      <c r="DL199" s="68"/>
      <c r="DM199" s="66"/>
      <c r="DN199" s="68"/>
      <c r="DO199" s="66"/>
      <c r="DP199" s="68"/>
      <c r="DQ199" s="66"/>
      <c r="DR199" s="68"/>
      <c r="DS199" s="66"/>
      <c r="DT199" s="68"/>
      <c r="DU199" s="66"/>
      <c r="DV199" s="68"/>
      <c r="DW199" s="66"/>
      <c r="DX199" s="69"/>
      <c r="DY199" s="70" t="str">
        <f t="shared" si="12"/>
        <v/>
      </c>
      <c r="DZ199" t="str">
        <f t="shared" si="13"/>
        <v/>
      </c>
    </row>
    <row r="200" spans="2:130" ht="16.149999999999999" customHeight="1">
      <c r="B200" s="72"/>
      <c r="C200" s="60" t="str">
        <f t="shared" si="4"/>
        <v/>
      </c>
      <c r="D200" s="109"/>
      <c r="E200" s="110" t="str">
        <f t="shared" si="5"/>
        <v/>
      </c>
      <c r="F200" s="86"/>
      <c r="G200" s="86"/>
      <c r="H200" s="60" t="str">
        <f t="shared" si="6"/>
        <v/>
      </c>
      <c r="I200" s="61"/>
      <c r="J200" s="88"/>
      <c r="K200" s="63"/>
      <c r="L200" s="62"/>
      <c r="M200" s="64"/>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4"/>
      <c r="AR200" s="65"/>
      <c r="AS200" s="66"/>
      <c r="AT200" s="64"/>
      <c r="AU200" s="65"/>
      <c r="AV200" s="66"/>
      <c r="AW200" s="64"/>
      <c r="AX200" s="65"/>
      <c r="AY200" s="66"/>
      <c r="AZ200" s="64"/>
      <c r="BA200" s="65"/>
      <c r="BB200" s="66"/>
      <c r="BC200" s="64"/>
      <c r="BD200" s="65"/>
      <c r="BE200" s="66"/>
      <c r="BF200" s="64"/>
      <c r="BG200" s="65"/>
      <c r="BH200" s="66"/>
      <c r="BI200" s="64"/>
      <c r="BJ200" s="65"/>
      <c r="BK200" s="66"/>
      <c r="BL200" s="64"/>
      <c r="BM200" s="65"/>
      <c r="BN200" s="66"/>
      <c r="BO200" s="64"/>
      <c r="BP200" s="65"/>
      <c r="BQ200" s="66"/>
      <c r="BR200" s="64"/>
      <c r="BS200" s="65"/>
      <c r="BT200" s="66"/>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8"/>
      <c r="CU200" s="66"/>
      <c r="CV200" s="68"/>
      <c r="CW200" s="66"/>
      <c r="CX200" s="68"/>
      <c r="CY200" s="66"/>
      <c r="CZ200" s="68"/>
      <c r="DA200" s="66"/>
      <c r="DB200" s="68"/>
      <c r="DC200" s="66"/>
      <c r="DD200" s="68"/>
      <c r="DE200" s="66"/>
      <c r="DF200" s="68"/>
      <c r="DG200" s="66"/>
      <c r="DH200" s="68"/>
      <c r="DI200" s="66"/>
      <c r="DJ200" s="68"/>
      <c r="DK200" s="66"/>
      <c r="DL200" s="68"/>
      <c r="DM200" s="66"/>
      <c r="DN200" s="68"/>
      <c r="DO200" s="66"/>
      <c r="DP200" s="68"/>
      <c r="DQ200" s="66"/>
      <c r="DR200" s="68"/>
      <c r="DS200" s="66"/>
      <c r="DT200" s="68"/>
      <c r="DU200" s="66"/>
      <c r="DV200" s="68"/>
      <c r="DW200" s="66"/>
      <c r="DX200" s="69"/>
      <c r="DY200" s="70" t="str">
        <f t="shared" ref="DY200:DY210" si="14">IF(OR(D201&lt;&gt;"",AND(B201="",I201="")),DZ200,0)</f>
        <v/>
      </c>
      <c r="DZ200" t="str">
        <f t="shared" si="13"/>
        <v/>
      </c>
    </row>
    <row r="201" spans="2:130" ht="16.149999999999999" customHeight="1">
      <c r="B201" s="72"/>
      <c r="C201" s="60" t="str">
        <f t="shared" si="4"/>
        <v/>
      </c>
      <c r="D201" s="109"/>
      <c r="E201" s="110" t="str">
        <f t="shared" si="5"/>
        <v/>
      </c>
      <c r="F201" s="86"/>
      <c r="G201" s="86"/>
      <c r="H201" s="60" t="str">
        <f t="shared" si="6"/>
        <v/>
      </c>
      <c r="I201" s="61"/>
      <c r="J201" s="88"/>
      <c r="K201" s="63"/>
      <c r="L201" s="62"/>
      <c r="M201" s="64"/>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4"/>
      <c r="AR201" s="65"/>
      <c r="AS201" s="66"/>
      <c r="AT201" s="64"/>
      <c r="AU201" s="65"/>
      <c r="AV201" s="66"/>
      <c r="AW201" s="64"/>
      <c r="AX201" s="65"/>
      <c r="AY201" s="66"/>
      <c r="AZ201" s="64"/>
      <c r="BA201" s="65"/>
      <c r="BB201" s="66"/>
      <c r="BC201" s="64"/>
      <c r="BD201" s="65"/>
      <c r="BE201" s="66"/>
      <c r="BF201" s="64"/>
      <c r="BG201" s="65"/>
      <c r="BH201" s="66"/>
      <c r="BI201" s="64"/>
      <c r="BJ201" s="65"/>
      <c r="BK201" s="66"/>
      <c r="BL201" s="64"/>
      <c r="BM201" s="65"/>
      <c r="BN201" s="66"/>
      <c r="BO201" s="64"/>
      <c r="BP201" s="65"/>
      <c r="BQ201" s="66"/>
      <c r="BR201" s="64"/>
      <c r="BS201" s="65"/>
      <c r="BT201" s="66"/>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8"/>
      <c r="CU201" s="66"/>
      <c r="CV201" s="68"/>
      <c r="CW201" s="66"/>
      <c r="CX201" s="68"/>
      <c r="CY201" s="66"/>
      <c r="CZ201" s="68"/>
      <c r="DA201" s="66"/>
      <c r="DB201" s="68"/>
      <c r="DC201" s="66"/>
      <c r="DD201" s="68"/>
      <c r="DE201" s="66"/>
      <c r="DF201" s="68"/>
      <c r="DG201" s="66"/>
      <c r="DH201" s="68"/>
      <c r="DI201" s="66"/>
      <c r="DJ201" s="68"/>
      <c r="DK201" s="66"/>
      <c r="DL201" s="68"/>
      <c r="DM201" s="66"/>
      <c r="DN201" s="68"/>
      <c r="DO201" s="66"/>
      <c r="DP201" s="68"/>
      <c r="DQ201" s="66"/>
      <c r="DR201" s="68"/>
      <c r="DS201" s="66"/>
      <c r="DT201" s="68"/>
      <c r="DU201" s="66"/>
      <c r="DV201" s="68"/>
      <c r="DW201" s="66"/>
      <c r="DX201" s="69"/>
      <c r="DY201" s="70" t="str">
        <f t="shared" si="14"/>
        <v/>
      </c>
      <c r="DZ201" t="str">
        <f t="shared" ref="DZ201:DZ210" si="15">IF(AND(B201="",D201=""),IF(I201&lt;&gt;"",SUM(M201:AP201)-DX201-(AR201+AU201+AX201+BA201+BD201+BG201+BJ201+BM201+BP201+BS201)-SUM(BU201:CS201)-(CU201+CW201+CY201+DA201+DC201+DE201+DG201+DI201+DK201+DM201+DO201+DQ201+DS201+DU201+DW201)+DZ200,""),SUM(M201:AP201)-DX201-(AR201+AU201+AX201+BA201+BD201+BG201+BJ201+BM201+BP201+BS201)-SUM(BU201:CS201)-(CU201+CW201+CY201+DA201+DC201+DE201+DG201+DI201+DK201+DM201+DO201+DQ201+DS201+DU201+DW201))</f>
        <v/>
      </c>
    </row>
    <row r="202" spans="2:130" ht="16.149999999999999" customHeight="1">
      <c r="B202" s="72"/>
      <c r="C202" s="60" t="str">
        <f t="shared" si="4"/>
        <v/>
      </c>
      <c r="D202" s="109"/>
      <c r="E202" s="110" t="str">
        <f t="shared" si="5"/>
        <v/>
      </c>
      <c r="F202" s="86"/>
      <c r="G202" s="86"/>
      <c r="H202" s="60" t="str">
        <f t="shared" si="6"/>
        <v/>
      </c>
      <c r="I202" s="61"/>
      <c r="J202" s="88"/>
      <c r="K202" s="63"/>
      <c r="L202" s="62"/>
      <c r="M202" s="64"/>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4"/>
      <c r="AR202" s="65"/>
      <c r="AS202" s="66"/>
      <c r="AT202" s="64"/>
      <c r="AU202" s="65"/>
      <c r="AV202" s="66"/>
      <c r="AW202" s="64"/>
      <c r="AX202" s="65"/>
      <c r="AY202" s="66"/>
      <c r="AZ202" s="64"/>
      <c r="BA202" s="65"/>
      <c r="BB202" s="66"/>
      <c r="BC202" s="64"/>
      <c r="BD202" s="65"/>
      <c r="BE202" s="66"/>
      <c r="BF202" s="64"/>
      <c r="BG202" s="65"/>
      <c r="BH202" s="66"/>
      <c r="BI202" s="64"/>
      <c r="BJ202" s="65"/>
      <c r="BK202" s="66"/>
      <c r="BL202" s="64"/>
      <c r="BM202" s="65"/>
      <c r="BN202" s="66"/>
      <c r="BO202" s="64"/>
      <c r="BP202" s="65"/>
      <c r="BQ202" s="66"/>
      <c r="BR202" s="64"/>
      <c r="BS202" s="65"/>
      <c r="BT202" s="66"/>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8"/>
      <c r="CU202" s="66"/>
      <c r="CV202" s="68"/>
      <c r="CW202" s="66"/>
      <c r="CX202" s="68"/>
      <c r="CY202" s="66"/>
      <c r="CZ202" s="68"/>
      <c r="DA202" s="66"/>
      <c r="DB202" s="68"/>
      <c r="DC202" s="66"/>
      <c r="DD202" s="68"/>
      <c r="DE202" s="66"/>
      <c r="DF202" s="68"/>
      <c r="DG202" s="66"/>
      <c r="DH202" s="68"/>
      <c r="DI202" s="66"/>
      <c r="DJ202" s="68"/>
      <c r="DK202" s="66"/>
      <c r="DL202" s="68"/>
      <c r="DM202" s="66"/>
      <c r="DN202" s="68"/>
      <c r="DO202" s="66"/>
      <c r="DP202" s="68"/>
      <c r="DQ202" s="66"/>
      <c r="DR202" s="68"/>
      <c r="DS202" s="66"/>
      <c r="DT202" s="68"/>
      <c r="DU202" s="66"/>
      <c r="DV202" s="68"/>
      <c r="DW202" s="66"/>
      <c r="DX202" s="69"/>
      <c r="DY202" s="70" t="str">
        <f t="shared" si="14"/>
        <v/>
      </c>
      <c r="DZ202" t="str">
        <f t="shared" si="15"/>
        <v/>
      </c>
    </row>
    <row r="203" spans="2:130" ht="16.149999999999999" customHeight="1">
      <c r="B203" s="72"/>
      <c r="C203" s="60" t="str">
        <f t="shared" si="4"/>
        <v/>
      </c>
      <c r="D203" s="109"/>
      <c r="E203" s="110" t="str">
        <f t="shared" si="5"/>
        <v/>
      </c>
      <c r="F203" s="86"/>
      <c r="G203" s="86"/>
      <c r="H203" s="60" t="str">
        <f t="shared" si="6"/>
        <v/>
      </c>
      <c r="I203" s="61"/>
      <c r="J203" s="88"/>
      <c r="K203" s="63"/>
      <c r="L203" s="62"/>
      <c r="M203" s="64"/>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4"/>
      <c r="AR203" s="65"/>
      <c r="AS203" s="66"/>
      <c r="AT203" s="64"/>
      <c r="AU203" s="65"/>
      <c r="AV203" s="66"/>
      <c r="AW203" s="64"/>
      <c r="AX203" s="65"/>
      <c r="AY203" s="66"/>
      <c r="AZ203" s="64"/>
      <c r="BA203" s="65"/>
      <c r="BB203" s="66"/>
      <c r="BC203" s="64"/>
      <c r="BD203" s="65"/>
      <c r="BE203" s="66"/>
      <c r="BF203" s="64"/>
      <c r="BG203" s="65"/>
      <c r="BH203" s="66"/>
      <c r="BI203" s="64"/>
      <c r="BJ203" s="65"/>
      <c r="BK203" s="66"/>
      <c r="BL203" s="64"/>
      <c r="BM203" s="65"/>
      <c r="BN203" s="66"/>
      <c r="BO203" s="64"/>
      <c r="BP203" s="65"/>
      <c r="BQ203" s="66"/>
      <c r="BR203" s="64"/>
      <c r="BS203" s="65"/>
      <c r="BT203" s="66"/>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8"/>
      <c r="CU203" s="66"/>
      <c r="CV203" s="68"/>
      <c r="CW203" s="66"/>
      <c r="CX203" s="68"/>
      <c r="CY203" s="66"/>
      <c r="CZ203" s="68"/>
      <c r="DA203" s="66"/>
      <c r="DB203" s="68"/>
      <c r="DC203" s="66"/>
      <c r="DD203" s="68"/>
      <c r="DE203" s="66"/>
      <c r="DF203" s="68"/>
      <c r="DG203" s="66"/>
      <c r="DH203" s="68"/>
      <c r="DI203" s="66"/>
      <c r="DJ203" s="68"/>
      <c r="DK203" s="66"/>
      <c r="DL203" s="68"/>
      <c r="DM203" s="66"/>
      <c r="DN203" s="68"/>
      <c r="DO203" s="66"/>
      <c r="DP203" s="68"/>
      <c r="DQ203" s="66"/>
      <c r="DR203" s="68"/>
      <c r="DS203" s="66"/>
      <c r="DT203" s="68"/>
      <c r="DU203" s="66"/>
      <c r="DV203" s="68"/>
      <c r="DW203" s="66"/>
      <c r="DX203" s="69"/>
      <c r="DY203" s="70" t="str">
        <f t="shared" si="14"/>
        <v/>
      </c>
      <c r="DZ203" t="str">
        <f t="shared" si="15"/>
        <v/>
      </c>
    </row>
    <row r="204" spans="2:130" ht="16.149999999999999" customHeight="1">
      <c r="B204" s="72"/>
      <c r="C204" s="60" t="str">
        <f t="shared" si="4"/>
        <v/>
      </c>
      <c r="D204" s="109"/>
      <c r="E204" s="110" t="str">
        <f t="shared" si="5"/>
        <v/>
      </c>
      <c r="F204" s="86"/>
      <c r="G204" s="86"/>
      <c r="H204" s="60" t="str">
        <f t="shared" si="6"/>
        <v/>
      </c>
      <c r="I204" s="61"/>
      <c r="J204" s="88"/>
      <c r="K204" s="63"/>
      <c r="L204" s="62"/>
      <c r="M204" s="64"/>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4"/>
      <c r="AR204" s="65"/>
      <c r="AS204" s="66"/>
      <c r="AT204" s="64"/>
      <c r="AU204" s="65"/>
      <c r="AV204" s="66"/>
      <c r="AW204" s="64"/>
      <c r="AX204" s="65"/>
      <c r="AY204" s="66"/>
      <c r="AZ204" s="64"/>
      <c r="BA204" s="65"/>
      <c r="BB204" s="66"/>
      <c r="BC204" s="64"/>
      <c r="BD204" s="65"/>
      <c r="BE204" s="66"/>
      <c r="BF204" s="64"/>
      <c r="BG204" s="65"/>
      <c r="BH204" s="66"/>
      <c r="BI204" s="64"/>
      <c r="BJ204" s="65"/>
      <c r="BK204" s="66"/>
      <c r="BL204" s="64"/>
      <c r="BM204" s="65"/>
      <c r="BN204" s="66"/>
      <c r="BO204" s="64"/>
      <c r="BP204" s="65"/>
      <c r="BQ204" s="66"/>
      <c r="BR204" s="64"/>
      <c r="BS204" s="65"/>
      <c r="BT204" s="66"/>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8"/>
      <c r="CU204" s="66"/>
      <c r="CV204" s="68"/>
      <c r="CW204" s="66"/>
      <c r="CX204" s="68"/>
      <c r="CY204" s="66"/>
      <c r="CZ204" s="68"/>
      <c r="DA204" s="66"/>
      <c r="DB204" s="68"/>
      <c r="DC204" s="66"/>
      <c r="DD204" s="68"/>
      <c r="DE204" s="66"/>
      <c r="DF204" s="68"/>
      <c r="DG204" s="66"/>
      <c r="DH204" s="68"/>
      <c r="DI204" s="66"/>
      <c r="DJ204" s="68"/>
      <c r="DK204" s="66"/>
      <c r="DL204" s="68"/>
      <c r="DM204" s="66"/>
      <c r="DN204" s="68"/>
      <c r="DO204" s="66"/>
      <c r="DP204" s="68"/>
      <c r="DQ204" s="66"/>
      <c r="DR204" s="68"/>
      <c r="DS204" s="66"/>
      <c r="DT204" s="68"/>
      <c r="DU204" s="66"/>
      <c r="DV204" s="68"/>
      <c r="DW204" s="66"/>
      <c r="DX204" s="69"/>
      <c r="DY204" s="70" t="str">
        <f t="shared" si="14"/>
        <v/>
      </c>
      <c r="DZ204" t="str">
        <f t="shared" si="15"/>
        <v/>
      </c>
    </row>
    <row r="205" spans="2:130" ht="16.149999999999999" customHeight="1">
      <c r="B205" s="72"/>
      <c r="C205" s="60" t="str">
        <f t="shared" si="4"/>
        <v/>
      </c>
      <c r="D205" s="109"/>
      <c r="E205" s="110" t="str">
        <f t="shared" si="5"/>
        <v/>
      </c>
      <c r="F205" s="86"/>
      <c r="G205" s="86"/>
      <c r="H205" s="60" t="str">
        <f t="shared" si="6"/>
        <v/>
      </c>
      <c r="I205" s="61"/>
      <c r="J205" s="88"/>
      <c r="K205" s="63"/>
      <c r="L205" s="62"/>
      <c r="M205" s="64"/>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4"/>
      <c r="AR205" s="65"/>
      <c r="AS205" s="66"/>
      <c r="AT205" s="64"/>
      <c r="AU205" s="65"/>
      <c r="AV205" s="66"/>
      <c r="AW205" s="64"/>
      <c r="AX205" s="65"/>
      <c r="AY205" s="66"/>
      <c r="AZ205" s="64"/>
      <c r="BA205" s="65"/>
      <c r="BB205" s="66"/>
      <c r="BC205" s="64"/>
      <c r="BD205" s="65"/>
      <c r="BE205" s="66"/>
      <c r="BF205" s="64"/>
      <c r="BG205" s="65"/>
      <c r="BH205" s="66"/>
      <c r="BI205" s="64"/>
      <c r="BJ205" s="65"/>
      <c r="BK205" s="66"/>
      <c r="BL205" s="64"/>
      <c r="BM205" s="65"/>
      <c r="BN205" s="66"/>
      <c r="BO205" s="64"/>
      <c r="BP205" s="65"/>
      <c r="BQ205" s="66"/>
      <c r="BR205" s="64"/>
      <c r="BS205" s="65"/>
      <c r="BT205" s="66"/>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8"/>
      <c r="CU205" s="66"/>
      <c r="CV205" s="68"/>
      <c r="CW205" s="66"/>
      <c r="CX205" s="68"/>
      <c r="CY205" s="66"/>
      <c r="CZ205" s="68"/>
      <c r="DA205" s="66"/>
      <c r="DB205" s="68"/>
      <c r="DC205" s="66"/>
      <c r="DD205" s="68"/>
      <c r="DE205" s="66"/>
      <c r="DF205" s="68"/>
      <c r="DG205" s="66"/>
      <c r="DH205" s="68"/>
      <c r="DI205" s="66"/>
      <c r="DJ205" s="68"/>
      <c r="DK205" s="66"/>
      <c r="DL205" s="68"/>
      <c r="DM205" s="66"/>
      <c r="DN205" s="68"/>
      <c r="DO205" s="66"/>
      <c r="DP205" s="68"/>
      <c r="DQ205" s="66"/>
      <c r="DR205" s="68"/>
      <c r="DS205" s="66"/>
      <c r="DT205" s="68"/>
      <c r="DU205" s="66"/>
      <c r="DV205" s="68"/>
      <c r="DW205" s="66"/>
      <c r="DX205" s="69"/>
      <c r="DY205" s="70" t="str">
        <f t="shared" si="14"/>
        <v/>
      </c>
      <c r="DZ205" t="str">
        <f t="shared" si="15"/>
        <v/>
      </c>
    </row>
    <row r="206" spans="2:130" ht="16.149999999999999" customHeight="1">
      <c r="B206" s="72"/>
      <c r="C206" s="60" t="str">
        <f t="shared" si="4"/>
        <v/>
      </c>
      <c r="D206" s="109"/>
      <c r="E206" s="110" t="str">
        <f t="shared" si="5"/>
        <v/>
      </c>
      <c r="F206" s="86"/>
      <c r="G206" s="86"/>
      <c r="H206" s="60" t="str">
        <f t="shared" si="6"/>
        <v/>
      </c>
      <c r="I206" s="61"/>
      <c r="J206" s="88"/>
      <c r="K206" s="63"/>
      <c r="L206" s="62"/>
      <c r="M206" s="64"/>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4"/>
      <c r="AR206" s="65"/>
      <c r="AS206" s="66"/>
      <c r="AT206" s="64"/>
      <c r="AU206" s="65"/>
      <c r="AV206" s="66"/>
      <c r="AW206" s="64"/>
      <c r="AX206" s="65"/>
      <c r="AY206" s="66"/>
      <c r="AZ206" s="64"/>
      <c r="BA206" s="65"/>
      <c r="BB206" s="66"/>
      <c r="BC206" s="64"/>
      <c r="BD206" s="65"/>
      <c r="BE206" s="66"/>
      <c r="BF206" s="64"/>
      <c r="BG206" s="65"/>
      <c r="BH206" s="66"/>
      <c r="BI206" s="64"/>
      <c r="BJ206" s="65"/>
      <c r="BK206" s="66"/>
      <c r="BL206" s="64"/>
      <c r="BM206" s="65"/>
      <c r="BN206" s="66"/>
      <c r="BO206" s="64"/>
      <c r="BP206" s="65"/>
      <c r="BQ206" s="66"/>
      <c r="BR206" s="64"/>
      <c r="BS206" s="65"/>
      <c r="BT206" s="66"/>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8"/>
      <c r="CU206" s="66"/>
      <c r="CV206" s="68"/>
      <c r="CW206" s="66"/>
      <c r="CX206" s="68"/>
      <c r="CY206" s="66"/>
      <c r="CZ206" s="68"/>
      <c r="DA206" s="66"/>
      <c r="DB206" s="68"/>
      <c r="DC206" s="66"/>
      <c r="DD206" s="68"/>
      <c r="DE206" s="66"/>
      <c r="DF206" s="68"/>
      <c r="DG206" s="66"/>
      <c r="DH206" s="68"/>
      <c r="DI206" s="66"/>
      <c r="DJ206" s="68"/>
      <c r="DK206" s="66"/>
      <c r="DL206" s="68"/>
      <c r="DM206" s="66"/>
      <c r="DN206" s="68"/>
      <c r="DO206" s="66"/>
      <c r="DP206" s="68"/>
      <c r="DQ206" s="66"/>
      <c r="DR206" s="68"/>
      <c r="DS206" s="66"/>
      <c r="DT206" s="68"/>
      <c r="DU206" s="66"/>
      <c r="DV206" s="68"/>
      <c r="DW206" s="66"/>
      <c r="DX206" s="69"/>
      <c r="DY206" s="70" t="str">
        <f t="shared" si="14"/>
        <v/>
      </c>
      <c r="DZ206" t="str">
        <f t="shared" si="15"/>
        <v/>
      </c>
    </row>
    <row r="207" spans="2:130" ht="16.149999999999999" customHeight="1">
      <c r="B207" s="72"/>
      <c r="C207" s="60" t="str">
        <f t="shared" si="4"/>
        <v/>
      </c>
      <c r="D207" s="109"/>
      <c r="E207" s="110" t="str">
        <f t="shared" si="5"/>
        <v/>
      </c>
      <c r="F207" s="86"/>
      <c r="G207" s="86"/>
      <c r="H207" s="60" t="str">
        <f t="shared" si="6"/>
        <v/>
      </c>
      <c r="I207" s="61"/>
      <c r="J207" s="88"/>
      <c r="K207" s="63"/>
      <c r="L207" s="62"/>
      <c r="M207" s="64"/>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4"/>
      <c r="AR207" s="65"/>
      <c r="AS207" s="66"/>
      <c r="AT207" s="64"/>
      <c r="AU207" s="65"/>
      <c r="AV207" s="66"/>
      <c r="AW207" s="64"/>
      <c r="AX207" s="65"/>
      <c r="AY207" s="66"/>
      <c r="AZ207" s="64"/>
      <c r="BA207" s="65"/>
      <c r="BB207" s="66"/>
      <c r="BC207" s="64"/>
      <c r="BD207" s="65"/>
      <c r="BE207" s="66"/>
      <c r="BF207" s="64"/>
      <c r="BG207" s="65"/>
      <c r="BH207" s="66"/>
      <c r="BI207" s="64"/>
      <c r="BJ207" s="65"/>
      <c r="BK207" s="66"/>
      <c r="BL207" s="64"/>
      <c r="BM207" s="65"/>
      <c r="BN207" s="66"/>
      <c r="BO207" s="64"/>
      <c r="BP207" s="65"/>
      <c r="BQ207" s="66"/>
      <c r="BR207" s="64"/>
      <c r="BS207" s="65"/>
      <c r="BT207" s="66"/>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8"/>
      <c r="CU207" s="66"/>
      <c r="CV207" s="68"/>
      <c r="CW207" s="66"/>
      <c r="CX207" s="68"/>
      <c r="CY207" s="66"/>
      <c r="CZ207" s="68"/>
      <c r="DA207" s="66"/>
      <c r="DB207" s="68"/>
      <c r="DC207" s="66"/>
      <c r="DD207" s="68"/>
      <c r="DE207" s="66"/>
      <c r="DF207" s="68"/>
      <c r="DG207" s="66"/>
      <c r="DH207" s="68"/>
      <c r="DI207" s="66"/>
      <c r="DJ207" s="68"/>
      <c r="DK207" s="66"/>
      <c r="DL207" s="68"/>
      <c r="DM207" s="66"/>
      <c r="DN207" s="68"/>
      <c r="DO207" s="66"/>
      <c r="DP207" s="68"/>
      <c r="DQ207" s="66"/>
      <c r="DR207" s="68"/>
      <c r="DS207" s="66"/>
      <c r="DT207" s="68"/>
      <c r="DU207" s="66"/>
      <c r="DV207" s="68"/>
      <c r="DW207" s="66"/>
      <c r="DX207" s="69"/>
      <c r="DY207" s="70" t="str">
        <f t="shared" si="14"/>
        <v/>
      </c>
      <c r="DZ207" t="str">
        <f t="shared" si="15"/>
        <v/>
      </c>
    </row>
    <row r="208" spans="2:130" ht="16.149999999999999" customHeight="1">
      <c r="B208" s="72"/>
      <c r="C208" s="60" t="str">
        <f t="shared" si="4"/>
        <v/>
      </c>
      <c r="D208" s="109"/>
      <c r="E208" s="110" t="str">
        <f t="shared" si="5"/>
        <v/>
      </c>
      <c r="F208" s="86"/>
      <c r="G208" s="86"/>
      <c r="H208" s="60" t="str">
        <f t="shared" si="6"/>
        <v/>
      </c>
      <c r="I208" s="61"/>
      <c r="J208" s="88"/>
      <c r="K208" s="63"/>
      <c r="L208" s="62"/>
      <c r="M208" s="64"/>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4"/>
      <c r="AR208" s="65"/>
      <c r="AS208" s="66"/>
      <c r="AT208" s="64"/>
      <c r="AU208" s="65"/>
      <c r="AV208" s="66"/>
      <c r="AW208" s="64"/>
      <c r="AX208" s="65"/>
      <c r="AY208" s="66"/>
      <c r="AZ208" s="64"/>
      <c r="BA208" s="65"/>
      <c r="BB208" s="66"/>
      <c r="BC208" s="64"/>
      <c r="BD208" s="65"/>
      <c r="BE208" s="66"/>
      <c r="BF208" s="64"/>
      <c r="BG208" s="65"/>
      <c r="BH208" s="66"/>
      <c r="BI208" s="64"/>
      <c r="BJ208" s="65"/>
      <c r="BK208" s="66"/>
      <c r="BL208" s="64"/>
      <c r="BM208" s="65"/>
      <c r="BN208" s="66"/>
      <c r="BO208" s="64"/>
      <c r="BP208" s="65"/>
      <c r="BQ208" s="66"/>
      <c r="BR208" s="64"/>
      <c r="BS208" s="65"/>
      <c r="BT208" s="66"/>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8"/>
      <c r="CU208" s="66"/>
      <c r="CV208" s="68"/>
      <c r="CW208" s="66"/>
      <c r="CX208" s="68"/>
      <c r="CY208" s="66"/>
      <c r="CZ208" s="68"/>
      <c r="DA208" s="66"/>
      <c r="DB208" s="68"/>
      <c r="DC208" s="66"/>
      <c r="DD208" s="68"/>
      <c r="DE208" s="66"/>
      <c r="DF208" s="68"/>
      <c r="DG208" s="66"/>
      <c r="DH208" s="68"/>
      <c r="DI208" s="66"/>
      <c r="DJ208" s="68"/>
      <c r="DK208" s="66"/>
      <c r="DL208" s="68"/>
      <c r="DM208" s="66"/>
      <c r="DN208" s="68"/>
      <c r="DO208" s="66"/>
      <c r="DP208" s="68"/>
      <c r="DQ208" s="66"/>
      <c r="DR208" s="68"/>
      <c r="DS208" s="66"/>
      <c r="DT208" s="68"/>
      <c r="DU208" s="66"/>
      <c r="DV208" s="68"/>
      <c r="DW208" s="66"/>
      <c r="DX208" s="69"/>
      <c r="DY208" s="70" t="str">
        <f t="shared" si="14"/>
        <v/>
      </c>
      <c r="DZ208" t="str">
        <f t="shared" si="15"/>
        <v/>
      </c>
    </row>
    <row r="209" spans="2:130" ht="16.149999999999999" customHeight="1">
      <c r="B209" s="72"/>
      <c r="C209" s="60" t="str">
        <f>IF(ISERROR(VLOOKUP(B209,Employees,2,0)),"",VLOOKUP(B209,Employees,2,0)&amp;" "&amp;VLOOKUP(B209,Employees,3,0))</f>
        <v/>
      </c>
      <c r="D209" s="109"/>
      <c r="E209" s="110" t="str">
        <f t="shared" si="5"/>
        <v/>
      </c>
      <c r="F209" s="86"/>
      <c r="G209" s="86"/>
      <c r="H209" s="60" t="str">
        <f t="shared" si="6"/>
        <v/>
      </c>
      <c r="I209" s="61"/>
      <c r="J209" s="88"/>
      <c r="K209" s="63"/>
      <c r="L209" s="62"/>
      <c r="M209" s="64"/>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4"/>
      <c r="AR209" s="65"/>
      <c r="AS209" s="66"/>
      <c r="AT209" s="64"/>
      <c r="AU209" s="65"/>
      <c r="AV209" s="66"/>
      <c r="AW209" s="64"/>
      <c r="AX209" s="65"/>
      <c r="AY209" s="66"/>
      <c r="AZ209" s="64"/>
      <c r="BA209" s="65"/>
      <c r="BB209" s="66"/>
      <c r="BC209" s="64"/>
      <c r="BD209" s="65"/>
      <c r="BE209" s="66"/>
      <c r="BF209" s="64"/>
      <c r="BG209" s="65"/>
      <c r="BH209" s="66"/>
      <c r="BI209" s="64"/>
      <c r="BJ209" s="65"/>
      <c r="BK209" s="66"/>
      <c r="BL209" s="64"/>
      <c r="BM209" s="65"/>
      <c r="BN209" s="66"/>
      <c r="BO209" s="64"/>
      <c r="BP209" s="65"/>
      <c r="BQ209" s="66"/>
      <c r="BR209" s="64"/>
      <c r="BS209" s="65"/>
      <c r="BT209" s="66"/>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8"/>
      <c r="CU209" s="66"/>
      <c r="CV209" s="68"/>
      <c r="CW209" s="66"/>
      <c r="CX209" s="68"/>
      <c r="CY209" s="66"/>
      <c r="CZ209" s="68"/>
      <c r="DA209" s="66"/>
      <c r="DB209" s="68"/>
      <c r="DC209" s="66"/>
      <c r="DD209" s="68"/>
      <c r="DE209" s="66"/>
      <c r="DF209" s="68"/>
      <c r="DG209" s="66"/>
      <c r="DH209" s="68"/>
      <c r="DI209" s="66"/>
      <c r="DJ209" s="68"/>
      <c r="DK209" s="66"/>
      <c r="DL209" s="68"/>
      <c r="DM209" s="66"/>
      <c r="DN209" s="68"/>
      <c r="DO209" s="66"/>
      <c r="DP209" s="68"/>
      <c r="DQ209" s="66"/>
      <c r="DR209" s="68"/>
      <c r="DS209" s="66"/>
      <c r="DT209" s="68"/>
      <c r="DU209" s="66"/>
      <c r="DV209" s="68"/>
      <c r="DW209" s="66"/>
      <c r="DX209" s="69"/>
      <c r="DY209" s="70" t="str">
        <f t="shared" si="14"/>
        <v/>
      </c>
      <c r="DZ209" t="str">
        <f t="shared" si="15"/>
        <v/>
      </c>
    </row>
    <row r="210" spans="2:130">
      <c r="B210" s="72"/>
      <c r="C210" s="60" t="str">
        <f>IF(ISERROR(VLOOKUP(B210,Employees,2,0)),"",VLOOKUP(B210,Employees,2,0)&amp;" "&amp;VLOOKUP(B210,Employees,3,0))</f>
        <v/>
      </c>
      <c r="D210" s="109"/>
      <c r="E210" s="110" t="str">
        <f t="shared" si="5"/>
        <v/>
      </c>
      <c r="F210" s="86"/>
      <c r="G210" s="86"/>
      <c r="H210" s="60" t="str">
        <f t="shared" si="6"/>
        <v/>
      </c>
      <c r="I210" s="61"/>
      <c r="J210" s="88"/>
      <c r="K210" s="63"/>
      <c r="L210" s="62"/>
      <c r="M210" s="64"/>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4"/>
      <c r="AR210" s="65"/>
      <c r="AS210" s="66"/>
      <c r="AT210" s="64"/>
      <c r="AU210" s="65"/>
      <c r="AV210" s="66"/>
      <c r="AW210" s="64"/>
      <c r="AX210" s="65"/>
      <c r="AY210" s="66"/>
      <c r="AZ210" s="64"/>
      <c r="BA210" s="65"/>
      <c r="BB210" s="66"/>
      <c r="BC210" s="64"/>
      <c r="BD210" s="65"/>
      <c r="BE210" s="66"/>
      <c r="BF210" s="64"/>
      <c r="BG210" s="65"/>
      <c r="BH210" s="66"/>
      <c r="BI210" s="64"/>
      <c r="BJ210" s="65"/>
      <c r="BK210" s="66"/>
      <c r="BL210" s="64"/>
      <c r="BM210" s="65"/>
      <c r="BN210" s="66"/>
      <c r="BO210" s="64"/>
      <c r="BP210" s="65"/>
      <c r="BQ210" s="66"/>
      <c r="BR210" s="64"/>
      <c r="BS210" s="65"/>
      <c r="BT210" s="66"/>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8"/>
      <c r="CU210" s="66"/>
      <c r="CV210" s="68"/>
      <c r="CW210" s="66"/>
      <c r="CX210" s="68"/>
      <c r="CY210" s="66"/>
      <c r="CZ210" s="68"/>
      <c r="DA210" s="66"/>
      <c r="DB210" s="68"/>
      <c r="DC210" s="66"/>
      <c r="DD210" s="68"/>
      <c r="DE210" s="66"/>
      <c r="DF210" s="68"/>
      <c r="DG210" s="66"/>
      <c r="DH210" s="68"/>
      <c r="DI210" s="66"/>
      <c r="DJ210" s="68"/>
      <c r="DK210" s="66"/>
      <c r="DL210" s="68"/>
      <c r="DM210" s="66"/>
      <c r="DN210" s="68"/>
      <c r="DO210" s="66"/>
      <c r="DP210" s="68"/>
      <c r="DQ210" s="66"/>
      <c r="DR210" s="68"/>
      <c r="DS210" s="66"/>
      <c r="DT210" s="68"/>
      <c r="DU210" s="66"/>
      <c r="DV210" s="68"/>
      <c r="DW210" s="66"/>
      <c r="DX210" s="69"/>
      <c r="DY210" s="70" t="str">
        <f t="shared" si="14"/>
        <v/>
      </c>
      <c r="DZ210" t="str">
        <f t="shared" si="15"/>
        <v/>
      </c>
    </row>
    <row r="211" spans="2:130" ht="15" thickBot="1">
      <c r="B211" s="73"/>
      <c r="C211" s="74"/>
      <c r="D211" s="75"/>
      <c r="E211" s="74"/>
      <c r="F211" s="76"/>
      <c r="G211" s="75"/>
      <c r="H211" s="74"/>
      <c r="I211" s="75"/>
      <c r="J211" s="74"/>
      <c r="K211" s="76"/>
      <c r="L211" s="77"/>
      <c r="M211" s="78"/>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80"/>
      <c r="AQ211" s="81"/>
      <c r="AR211" s="82"/>
      <c r="AS211" s="80"/>
      <c r="AT211" s="81"/>
      <c r="AU211" s="82"/>
      <c r="AV211" s="80"/>
      <c r="AW211" s="81"/>
      <c r="AX211" s="82"/>
      <c r="AY211" s="80"/>
      <c r="AZ211" s="81"/>
      <c r="BA211" s="82"/>
      <c r="BB211" s="80"/>
      <c r="BC211" s="81"/>
      <c r="BD211" s="82"/>
      <c r="BE211" s="80"/>
      <c r="BF211" s="81"/>
      <c r="BG211" s="82"/>
      <c r="BH211" s="80"/>
      <c r="BI211" s="81"/>
      <c r="BJ211" s="82"/>
      <c r="BK211" s="80"/>
      <c r="BL211" s="81"/>
      <c r="BM211" s="82"/>
      <c r="BN211" s="80"/>
      <c r="BO211" s="81"/>
      <c r="BP211" s="82"/>
      <c r="BQ211" s="80"/>
      <c r="BR211" s="81"/>
      <c r="BS211" s="82"/>
      <c r="BT211" s="80"/>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1"/>
      <c r="CU211" s="80"/>
      <c r="CV211" s="81"/>
      <c r="CW211" s="80"/>
      <c r="CX211" s="81"/>
      <c r="CY211" s="80"/>
      <c r="CZ211" s="81"/>
      <c r="DA211" s="80"/>
      <c r="DB211" s="82"/>
      <c r="DC211" s="82"/>
      <c r="DD211" s="82"/>
      <c r="DE211" s="82"/>
      <c r="DF211" s="82"/>
      <c r="DG211" s="82"/>
      <c r="DH211" s="82"/>
      <c r="DI211" s="82"/>
      <c r="DJ211" s="82"/>
      <c r="DK211" s="82"/>
      <c r="DL211" s="82"/>
      <c r="DM211" s="82"/>
      <c r="DN211" s="82"/>
      <c r="DO211" s="82"/>
      <c r="DP211" s="82"/>
      <c r="DQ211" s="82"/>
      <c r="DR211" s="82"/>
      <c r="DS211" s="82"/>
      <c r="DT211" s="82"/>
      <c r="DU211" s="82"/>
      <c r="DV211" s="81"/>
      <c r="DW211" s="80"/>
      <c r="DX211" s="73"/>
      <c r="DY211" s="77"/>
    </row>
    <row r="212" spans="2:130">
      <c r="B212" s="84"/>
    </row>
    <row r="65536" spans="11:11">
      <c r="K65536" s="63"/>
    </row>
  </sheetData>
  <sheetProtection selectLockedCells="1" selectUnlockedCells="1"/>
  <mergeCells count="84">
    <mergeCell ref="DN4:DO5"/>
    <mergeCell ref="DH4:DI5"/>
    <mergeCell ref="DH6:DI6"/>
    <mergeCell ref="DL6:DM6"/>
    <mergeCell ref="DN6:DO6"/>
    <mergeCell ref="DJ4:DK5"/>
    <mergeCell ref="DJ6:DK6"/>
    <mergeCell ref="DL4:DM5"/>
    <mergeCell ref="DT4:DU5"/>
    <mergeCell ref="DT6:DU6"/>
    <mergeCell ref="DP4:DQ5"/>
    <mergeCell ref="DP6:DQ6"/>
    <mergeCell ref="DR4:DS5"/>
    <mergeCell ref="DR6:DS6"/>
    <mergeCell ref="AQ6:AS6"/>
    <mergeCell ref="AT4:AV4"/>
    <mergeCell ref="AT6:AV6"/>
    <mergeCell ref="DF4:DG5"/>
    <mergeCell ref="DF6:DG6"/>
    <mergeCell ref="CE4:CE5"/>
    <mergeCell ref="CL4:CL5"/>
    <mergeCell ref="CT4:CU5"/>
    <mergeCell ref="CQ4:CQ5"/>
    <mergeCell ref="CR4:CR5"/>
    <mergeCell ref="BC4:BE4"/>
    <mergeCell ref="BV4:BV5"/>
    <mergeCell ref="BW4:BW5"/>
    <mergeCell ref="D7:E7"/>
    <mergeCell ref="G7:H7"/>
    <mergeCell ref="BI4:BK4"/>
    <mergeCell ref="BL4:BN4"/>
    <mergeCell ref="BI6:BK6"/>
    <mergeCell ref="BF6:BH6"/>
    <mergeCell ref="AZ6:BB6"/>
    <mergeCell ref="DX3:DY3"/>
    <mergeCell ref="CF4:CF5"/>
    <mergeCell ref="CI4:CI5"/>
    <mergeCell ref="CJ4:CJ5"/>
    <mergeCell ref="CK4:CK5"/>
    <mergeCell ref="CM4:CM5"/>
    <mergeCell ref="CN4:CN5"/>
    <mergeCell ref="CO4:CO5"/>
    <mergeCell ref="DB4:DC5"/>
    <mergeCell ref="DD4:DE5"/>
    <mergeCell ref="CP4:CP5"/>
    <mergeCell ref="CC4:CC5"/>
    <mergeCell ref="AQ4:AS4"/>
    <mergeCell ref="CT3:DW3"/>
    <mergeCell ref="BX4:BX5"/>
    <mergeCell ref="BO4:BQ4"/>
    <mergeCell ref="BR4:BT4"/>
    <mergeCell ref="AW4:AY4"/>
    <mergeCell ref="BU4:BU5"/>
    <mergeCell ref="BF4:BH4"/>
    <mergeCell ref="CA4:CA5"/>
    <mergeCell ref="BY4:BY5"/>
    <mergeCell ref="BZ4:BZ5"/>
    <mergeCell ref="DV6:DW6"/>
    <mergeCell ref="CZ6:DA6"/>
    <mergeCell ref="CX6:CY6"/>
    <mergeCell ref="CV6:CW6"/>
    <mergeCell ref="DD6:DE6"/>
    <mergeCell ref="CB4:CB5"/>
    <mergeCell ref="CD4:CD5"/>
    <mergeCell ref="B3:L6"/>
    <mergeCell ref="BO6:BQ6"/>
    <mergeCell ref="BL6:BN6"/>
    <mergeCell ref="DB6:DC6"/>
    <mergeCell ref="CT6:CU6"/>
    <mergeCell ref="BR6:BT6"/>
    <mergeCell ref="M3:AP3"/>
    <mergeCell ref="AQ3:BT3"/>
    <mergeCell ref="BU3:CS3"/>
    <mergeCell ref="AZ4:BB4"/>
    <mergeCell ref="BC6:BE6"/>
    <mergeCell ref="AW6:AY6"/>
    <mergeCell ref="B2:DY2"/>
    <mergeCell ref="CG4:CG5"/>
    <mergeCell ref="CH4:CH5"/>
    <mergeCell ref="CS4:CS5"/>
    <mergeCell ref="DV4:DW5"/>
    <mergeCell ref="CZ4:DA5"/>
    <mergeCell ref="CX4:CY5"/>
    <mergeCell ref="CV4:CW5"/>
  </mergeCells>
  <phoneticPr fontId="18" type="noConversion"/>
  <conditionalFormatting sqref="B8:B210">
    <cfRule type="expression" dxfId="23" priority="9254" stopIfTrue="1">
      <formula>AND(B8&lt;&gt;"",C8="")</formula>
    </cfRule>
  </conditionalFormatting>
  <conditionalFormatting sqref="C8:C210 J8:J210">
    <cfRule type="expression" dxfId="22" priority="9269" stopIfTrue="1">
      <formula>AND(B8&lt;&gt;"",C8="")</formula>
    </cfRule>
  </conditionalFormatting>
  <conditionalFormatting sqref="D8:D210">
    <cfRule type="expression" dxfId="21" priority="9270" stopIfTrue="1">
      <formula>AND(D8="",B8&lt;&gt;"")</formula>
    </cfRule>
  </conditionalFormatting>
  <conditionalFormatting sqref="AT6 AW6 AZ6 BC6 BF6 BI6 BL6 BO6 BR6 M6:AQ6 CV6 CX6 CZ6 DV6 DB6 DD6 DF6 DH6 DJ6 DL6 DN6 DP6 DR6 DT6 BU6:CT6">
    <cfRule type="expression" dxfId="20" priority="9280" stopIfTrue="1">
      <formula>AND(M4&lt;&gt;"",M6="")</formula>
    </cfRule>
  </conditionalFormatting>
  <conditionalFormatting sqref="H8:H210">
    <cfRule type="expression" dxfId="19" priority="8239" stopIfTrue="1">
      <formula>AND(G8&lt;&gt;"",H8="")</formula>
    </cfRule>
  </conditionalFormatting>
  <conditionalFormatting sqref="I8:I210">
    <cfRule type="expression" dxfId="18" priority="9273" stopIfTrue="1">
      <formula>AND(J8&lt;&gt;"",I8="")</formula>
    </cfRule>
    <cfRule type="expression" dxfId="17" priority="9274" stopIfTrue="1">
      <formula>AND(OR(G8="01",D8="05"),I8="")</formula>
    </cfRule>
  </conditionalFormatting>
  <conditionalFormatting sqref="K8:K210">
    <cfRule type="expression" dxfId="16" priority="9276" stopIfTrue="1">
      <formula>AND(L8&lt;&gt;"",K8="")</formula>
    </cfRule>
    <cfRule type="expression" dxfId="15" priority="9277" stopIfTrue="1">
      <formula>AND(K8&lt;&gt;"",OR(K8&lt;1,K8&gt;15))</formula>
    </cfRule>
  </conditionalFormatting>
  <conditionalFormatting sqref="L8:L210">
    <cfRule type="expression" dxfId="14" priority="9278" stopIfTrue="1">
      <formula>AND(K8&lt;&gt;"",L8="")</formula>
    </cfRule>
    <cfRule type="expression" dxfId="13" priority="9279" stopIfTrue="1">
      <formula>AND(L8&lt;&gt;"",L8&lt;2008)</formula>
    </cfRule>
  </conditionalFormatting>
  <conditionalFormatting sqref="DX8:DX210">
    <cfRule type="expression" dxfId="12" priority="9299" stopIfTrue="1">
      <formula>AND(D9="",OR(B9&lt;&gt;"",I9&lt;&gt;""),DX8&lt;&gt;"")</formula>
    </cfRule>
  </conditionalFormatting>
  <conditionalFormatting sqref="G8:G210">
    <cfRule type="expression" dxfId="11" priority="9404" stopIfTrue="1">
      <formula>AND(G8="",OR(M8&lt;&gt;"",DY8&lt;&gt;""))</formula>
    </cfRule>
  </conditionalFormatting>
  <conditionalFormatting sqref="M8:AP210">
    <cfRule type="expression" dxfId="10" priority="9405" stopIfTrue="1">
      <formula>AND(M$6="",M8&lt;&gt;"")</formula>
    </cfRule>
  </conditionalFormatting>
  <conditionalFormatting sqref="AQ8:AQ210 AT8:AT210 AW8:AW210 AZ8:AZ210 BC8:BC210 BF8:BF210 BI8:BI210 BL8:BL210 BO8:BO210 BR8:BR210 BU8:CS210">
    <cfRule type="expression" dxfId="9" priority="9406" stopIfTrue="1">
      <formula>AND(AQ8&lt;&gt;"",AQ$6="")</formula>
    </cfRule>
  </conditionalFormatting>
  <conditionalFormatting sqref="DV8:DV210 CT8:CT210 CV8:CV210 CX8:CX210 CZ8:CZ210 DB8:DB210 DD8:DD210 DF8:DF210 DH8:DH210 DJ8:DJ210 DL8:DL210 DN8:DN210 DP8:DP210 DR8:DR210 DT8:DT210">
    <cfRule type="expression" dxfId="8" priority="9417" stopIfTrue="1">
      <formula>AND(CT8="",CU8&lt;&gt;"",CU8&lt;&gt;0)</formula>
    </cfRule>
    <cfRule type="expression" dxfId="7" priority="9418" stopIfTrue="1">
      <formula>AND(CT8&lt;&gt;"",CT$6="")</formula>
    </cfRule>
  </conditionalFormatting>
  <conditionalFormatting sqref="DW8:DW210 CU8:CU210 CW8:CW210 CY8:CY210 DA8:DA210 DC8:DC210 DE8:DE210 DG8:DG210 DI8:DI210 DK8:DK210 DM8:DM210 DO8:DO210 DQ8:DQ210 DS8:DS210 DU8:DU210">
    <cfRule type="expression" dxfId="6" priority="9427" stopIfTrue="1">
      <formula>AND(OR(CU8="",CU8=0),CT8&lt;&gt;"")</formula>
    </cfRule>
    <cfRule type="expression" dxfId="5" priority="9428" stopIfTrue="1">
      <formula>AND(CU8&lt;&gt;"",CT$6="")</formula>
    </cfRule>
  </conditionalFormatting>
  <conditionalFormatting sqref="AR8:AR210 AX8:AX210 BA8:BA210 BD8:BD210 BG8:BG210 BJ8:BJ210 BM8:BM210 BP8:BP210 BS8:BS210 AU8:AU210">
    <cfRule type="expression" dxfId="4" priority="9437" stopIfTrue="1">
      <formula>AND(AR8&lt;&gt;"",AQ$6="")</formula>
    </cfRule>
  </conditionalFormatting>
  <conditionalFormatting sqref="AV8:AV210">
    <cfRule type="expression" dxfId="3" priority="9447" stopIfTrue="1">
      <formula>AND(AV8&lt;&gt;0,AT$6="")</formula>
    </cfRule>
    <cfRule type="cellIs" dxfId="2" priority="9448" stopIfTrue="1" operator="notEqual">
      <formula>AT8+AU8</formula>
    </cfRule>
  </conditionalFormatting>
  <conditionalFormatting sqref="BT8:BT210 BQ8:BQ210 BN8:BN210 BK8:BK210 BH8:BH210 BE8:BE210 BB8:BB210 AY8:AY210 AS8:AS210">
    <cfRule type="expression" dxfId="1" priority="9449" stopIfTrue="1">
      <formula>AND(AS8,AQ$6="")</formula>
    </cfRule>
    <cfRule type="cellIs" dxfId="0" priority="9450" stopIfTrue="1" operator="notEqual">
      <formula>AQ8+AR8</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&amp;C&amp;10&amp;A</oddHeader>
    <oddFooter>&amp;C&amp;10Page &amp;P</oddFooter>
  </headerFooter>
  <legacyDrawing r:id="rId2"/>
</worksheet>
</file>

<file path=xl/worksheets/sheet5.xml><?xml version="1.0" encoding="utf-8"?>
<worksheet xmlns="http://schemas.openxmlformats.org/spreadsheetml/2006/main" xmlns:r="http://schemas.openxmlformats.org/officeDocument/2006/relationships">
  <sheetPr codeName="Φύλλο5"/>
  <dimension ref="B1:Y742"/>
  <sheetViews>
    <sheetView showZeros="0" topLeftCell="B611" zoomScale="70" zoomScaleNormal="70" workbookViewId="0">
      <selection activeCell="I625" sqref="I625"/>
    </sheetView>
  </sheetViews>
  <sheetFormatPr defaultColWidth="10.5" defaultRowHeight="14.25"/>
  <cols>
    <col min="1" max="1" width="2" customWidth="1"/>
    <col min="3" max="3" width="24.625" customWidth="1"/>
    <col min="4" max="4" width="2.125" customWidth="1"/>
    <col min="5" max="5" width="4.25" customWidth="1"/>
    <col min="6" max="6" width="17.25" customWidth="1"/>
    <col min="7" max="7" width="2.125" customWidth="1"/>
    <col min="9" max="9" width="21.875" customWidth="1"/>
    <col min="10" max="10" width="2.375" customWidth="1"/>
    <col min="11" max="11" width="11.375" bestFit="1" customWidth="1"/>
    <col min="12" max="12" width="19.75" customWidth="1"/>
    <col min="13" max="13" width="28" customWidth="1"/>
    <col min="14" max="14" width="58.5" bestFit="1" customWidth="1"/>
    <col min="15" max="15" width="3.375" bestFit="1" customWidth="1"/>
    <col min="16" max="16" width="9.75" bestFit="1" customWidth="1"/>
    <col min="17" max="17" width="17.375" customWidth="1"/>
    <col min="18" max="18" width="4.375" bestFit="1" customWidth="1"/>
    <col min="19" max="19" width="42.375" customWidth="1"/>
    <col min="20" max="20" width="3" customWidth="1"/>
    <col min="22" max="22" width="30.375" customWidth="1"/>
    <col min="24" max="24" width="12.375" customWidth="1"/>
    <col min="25" max="25" width="66.75" customWidth="1"/>
    <col min="28" max="28" width="27.875" customWidth="1"/>
  </cols>
  <sheetData>
    <row r="1" spans="2:25" ht="15" thickBot="1">
      <c r="B1" s="164"/>
      <c r="C1" s="165"/>
    </row>
    <row r="2" spans="2:25" ht="15.75" thickBot="1">
      <c r="B2" s="234" t="s">
        <v>60</v>
      </c>
      <c r="C2" s="235"/>
      <c r="E2" s="236" t="s">
        <v>61</v>
      </c>
      <c r="F2" s="236"/>
      <c r="H2" s="237" t="s">
        <v>62</v>
      </c>
      <c r="I2" s="238"/>
      <c r="K2" s="239" t="s">
        <v>63</v>
      </c>
      <c r="L2" s="240"/>
      <c r="M2" s="241"/>
      <c r="O2" s="233" t="s">
        <v>64</v>
      </c>
      <c r="P2" s="233"/>
      <c r="R2" s="233" t="s">
        <v>65</v>
      </c>
      <c r="S2" s="233"/>
      <c r="U2" s="233" t="s">
        <v>66</v>
      </c>
      <c r="V2" s="233"/>
      <c r="X2" s="233" t="s">
        <v>67</v>
      </c>
      <c r="Y2" s="233"/>
    </row>
    <row r="3" spans="2:25" ht="28.5">
      <c r="B3" s="169">
        <v>1</v>
      </c>
      <c r="C3" s="170" t="s">
        <v>68</v>
      </c>
      <c r="E3" s="112" t="s">
        <v>636</v>
      </c>
      <c r="F3" s="113" t="s">
        <v>611</v>
      </c>
      <c r="H3" s="135">
        <v>1</v>
      </c>
      <c r="I3" s="123" t="s">
        <v>612</v>
      </c>
      <c r="K3" s="122">
        <v>4000100</v>
      </c>
      <c r="L3" s="96" t="s">
        <v>613</v>
      </c>
      <c r="M3" s="126" t="s">
        <v>614</v>
      </c>
      <c r="O3" s="97" t="s">
        <v>636</v>
      </c>
      <c r="P3" s="94" t="s">
        <v>615</v>
      </c>
      <c r="R3" s="99" t="s">
        <v>616</v>
      </c>
      <c r="S3" s="94" t="s">
        <v>617</v>
      </c>
      <c r="U3" s="99" t="s">
        <v>638</v>
      </c>
      <c r="V3" s="94" t="s">
        <v>618</v>
      </c>
      <c r="X3" s="99">
        <v>1</v>
      </c>
      <c r="Y3" s="94" t="s">
        <v>2157</v>
      </c>
    </row>
    <row r="4" spans="2:25" ht="28.5">
      <c r="B4" s="171">
        <v>2</v>
      </c>
      <c r="C4" s="172" t="s">
        <v>1103</v>
      </c>
      <c r="E4" s="112" t="s">
        <v>640</v>
      </c>
      <c r="F4" s="113" t="s">
        <v>643</v>
      </c>
      <c r="H4" s="135">
        <v>2</v>
      </c>
      <c r="I4" s="123" t="s">
        <v>1104</v>
      </c>
      <c r="K4" s="122">
        <v>4000200</v>
      </c>
      <c r="L4" s="96" t="s">
        <v>1105</v>
      </c>
      <c r="M4" s="126" t="s">
        <v>1105</v>
      </c>
      <c r="O4" s="97" t="s">
        <v>640</v>
      </c>
      <c r="P4" s="94" t="s">
        <v>1106</v>
      </c>
      <c r="R4" s="99" t="s">
        <v>1107</v>
      </c>
      <c r="S4" s="94" t="s">
        <v>1108</v>
      </c>
      <c r="U4" s="99" t="s">
        <v>645</v>
      </c>
      <c r="V4" s="94" t="s">
        <v>1109</v>
      </c>
      <c r="X4" s="99">
        <v>2</v>
      </c>
      <c r="Y4" s="94" t="s">
        <v>2162</v>
      </c>
    </row>
    <row r="5" spans="2:25" ht="28.5">
      <c r="B5" s="171">
        <v>3</v>
      </c>
      <c r="C5" s="172" t="s">
        <v>1110</v>
      </c>
      <c r="E5" s="112" t="s">
        <v>647</v>
      </c>
      <c r="F5" s="113" t="s">
        <v>1111</v>
      </c>
      <c r="H5" s="135">
        <v>3</v>
      </c>
      <c r="I5" s="123" t="s">
        <v>1112</v>
      </c>
      <c r="K5" s="122">
        <v>4000300</v>
      </c>
      <c r="L5" s="96" t="s">
        <v>1113</v>
      </c>
      <c r="M5" s="126" t="s">
        <v>1114</v>
      </c>
      <c r="O5" s="97" t="s">
        <v>647</v>
      </c>
      <c r="P5" s="94" t="s">
        <v>1115</v>
      </c>
      <c r="R5" s="99" t="s">
        <v>1116</v>
      </c>
      <c r="S5" s="94" t="s">
        <v>1117</v>
      </c>
      <c r="U5" s="99" t="s">
        <v>641</v>
      </c>
      <c r="V5" s="94" t="s">
        <v>1118</v>
      </c>
      <c r="X5" s="99">
        <v>3</v>
      </c>
      <c r="Y5" s="94" t="s">
        <v>354</v>
      </c>
    </row>
    <row r="6" spans="2:25" ht="29.25" customHeight="1" thickBot="1">
      <c r="B6" s="171">
        <v>4</v>
      </c>
      <c r="C6" s="172" t="s">
        <v>1981</v>
      </c>
      <c r="E6" s="112" t="s">
        <v>644</v>
      </c>
      <c r="F6" s="113" t="s">
        <v>292</v>
      </c>
      <c r="H6" s="135">
        <v>4</v>
      </c>
      <c r="I6" s="123" t="s">
        <v>1119</v>
      </c>
      <c r="K6" s="122">
        <v>4000400</v>
      </c>
      <c r="L6" s="96" t="s">
        <v>1120</v>
      </c>
      <c r="M6" s="126" t="s">
        <v>133</v>
      </c>
      <c r="O6" s="98" t="s">
        <v>644</v>
      </c>
      <c r="P6" s="95" t="s">
        <v>134</v>
      </c>
      <c r="R6" s="99" t="s">
        <v>135</v>
      </c>
      <c r="S6" s="94" t="s">
        <v>136</v>
      </c>
      <c r="U6" s="99" t="s">
        <v>137</v>
      </c>
      <c r="V6" s="94" t="s">
        <v>138</v>
      </c>
      <c r="X6" s="99">
        <v>4</v>
      </c>
      <c r="Y6" s="94" t="s">
        <v>379</v>
      </c>
    </row>
    <row r="7" spans="2:25" ht="51">
      <c r="B7" s="171">
        <v>5</v>
      </c>
      <c r="C7" s="172" t="s">
        <v>1912</v>
      </c>
      <c r="E7" s="114" t="s">
        <v>533</v>
      </c>
      <c r="F7" s="115" t="s">
        <v>532</v>
      </c>
      <c r="H7" s="135">
        <v>5</v>
      </c>
      <c r="I7" s="123" t="s">
        <v>140</v>
      </c>
      <c r="K7" s="122">
        <v>4000500</v>
      </c>
      <c r="L7" s="96" t="s">
        <v>141</v>
      </c>
      <c r="M7" s="126" t="s">
        <v>142</v>
      </c>
      <c r="R7" s="99" t="s">
        <v>143</v>
      </c>
      <c r="S7" s="94" t="s">
        <v>144</v>
      </c>
      <c r="U7" s="99" t="s">
        <v>145</v>
      </c>
      <c r="V7" s="94" t="s">
        <v>146</v>
      </c>
      <c r="X7" s="99">
        <v>5</v>
      </c>
      <c r="Y7" s="94" t="s">
        <v>384</v>
      </c>
    </row>
    <row r="8" spans="2:25" ht="51.75" customHeight="1">
      <c r="B8" s="171">
        <v>6</v>
      </c>
      <c r="C8" s="172" t="s">
        <v>285</v>
      </c>
      <c r="E8" s="114" t="s">
        <v>534</v>
      </c>
      <c r="F8" s="115" t="s">
        <v>531</v>
      </c>
      <c r="H8" s="135">
        <v>6</v>
      </c>
      <c r="I8" s="123" t="s">
        <v>1928</v>
      </c>
      <c r="K8" s="122">
        <v>4000600</v>
      </c>
      <c r="L8" s="96" t="s">
        <v>149</v>
      </c>
      <c r="M8" s="126" t="s">
        <v>149</v>
      </c>
      <c r="R8" s="99" t="s">
        <v>150</v>
      </c>
      <c r="S8" s="94" t="s">
        <v>151</v>
      </c>
      <c r="U8" s="99" t="s">
        <v>152</v>
      </c>
      <c r="V8" s="94" t="s">
        <v>2093</v>
      </c>
      <c r="X8" s="99">
        <v>6</v>
      </c>
      <c r="Y8" s="94" t="s">
        <v>1328</v>
      </c>
    </row>
    <row r="9" spans="2:25" ht="64.5" thickBot="1">
      <c r="B9" s="171">
        <v>7</v>
      </c>
      <c r="C9" s="172" t="s">
        <v>286</v>
      </c>
      <c r="E9" s="116" t="s">
        <v>714</v>
      </c>
      <c r="F9" s="117" t="s">
        <v>674</v>
      </c>
      <c r="H9" s="135">
        <v>7</v>
      </c>
      <c r="I9" s="123" t="s">
        <v>1865</v>
      </c>
      <c r="K9" s="122">
        <v>4000700</v>
      </c>
      <c r="L9" s="96" t="s">
        <v>2095</v>
      </c>
      <c r="M9" s="126" t="s">
        <v>2096</v>
      </c>
      <c r="R9" s="99" t="s">
        <v>2097</v>
      </c>
      <c r="S9" s="94" t="s">
        <v>2098</v>
      </c>
      <c r="U9" s="99" t="s">
        <v>2099</v>
      </c>
      <c r="V9" s="94" t="s">
        <v>2100</v>
      </c>
      <c r="X9" s="99">
        <v>7</v>
      </c>
      <c r="Y9" s="94" t="s">
        <v>2028</v>
      </c>
    </row>
    <row r="10" spans="2:25" ht="51">
      <c r="B10" s="171">
        <v>8</v>
      </c>
      <c r="C10" s="172" t="s">
        <v>287</v>
      </c>
      <c r="H10" s="135">
        <v>9</v>
      </c>
      <c r="I10" s="123" t="s">
        <v>2110</v>
      </c>
      <c r="K10" s="122">
        <v>4000800</v>
      </c>
      <c r="L10" s="96" t="s">
        <v>2103</v>
      </c>
      <c r="M10" s="126" t="s">
        <v>2104</v>
      </c>
      <c r="R10" s="99" t="s">
        <v>2105</v>
      </c>
      <c r="S10" s="94" t="s">
        <v>2106</v>
      </c>
      <c r="U10" s="99" t="s">
        <v>2107</v>
      </c>
      <c r="V10" s="94" t="s">
        <v>2108</v>
      </c>
      <c r="X10" s="99">
        <v>8</v>
      </c>
      <c r="Y10" s="94" t="s">
        <v>2033</v>
      </c>
    </row>
    <row r="11" spans="2:25" ht="114.75">
      <c r="B11" s="171">
        <v>9</v>
      </c>
      <c r="C11" s="172" t="s">
        <v>288</v>
      </c>
      <c r="H11" s="135">
        <v>10</v>
      </c>
      <c r="I11" s="123" t="s">
        <v>1929</v>
      </c>
      <c r="K11" s="122">
        <v>4000900</v>
      </c>
      <c r="L11" s="96" t="s">
        <v>2111</v>
      </c>
      <c r="M11" s="126" t="s">
        <v>2112</v>
      </c>
      <c r="R11" s="99" t="s">
        <v>2113</v>
      </c>
      <c r="S11" s="94" t="s">
        <v>2114</v>
      </c>
      <c r="U11" s="104" t="s">
        <v>1937</v>
      </c>
      <c r="V11" s="94" t="s">
        <v>1300</v>
      </c>
      <c r="X11" s="99">
        <v>9</v>
      </c>
      <c r="Y11" s="94" t="s">
        <v>2036</v>
      </c>
    </row>
    <row r="12" spans="2:25" ht="38.25">
      <c r="B12" s="171">
        <v>10</v>
      </c>
      <c r="C12" s="172" t="s">
        <v>289</v>
      </c>
      <c r="H12" s="135">
        <v>11</v>
      </c>
      <c r="I12" s="123" t="s">
        <v>121</v>
      </c>
      <c r="K12" s="122">
        <v>4001000</v>
      </c>
      <c r="L12" s="96" t="s">
        <v>113</v>
      </c>
      <c r="M12" s="126" t="s">
        <v>114</v>
      </c>
      <c r="R12" s="99" t="s">
        <v>115</v>
      </c>
      <c r="S12" s="94" t="s">
        <v>116</v>
      </c>
      <c r="U12" s="104" t="s">
        <v>1938</v>
      </c>
      <c r="V12" s="94" t="s">
        <v>1939</v>
      </c>
      <c r="X12" s="99">
        <v>10</v>
      </c>
      <c r="Y12" s="94" t="s">
        <v>450</v>
      </c>
    </row>
    <row r="13" spans="2:25" ht="99.75">
      <c r="B13" s="171">
        <v>11</v>
      </c>
      <c r="C13" s="172" t="s">
        <v>912</v>
      </c>
      <c r="H13" s="135">
        <v>12</v>
      </c>
      <c r="I13" s="123" t="s">
        <v>2067</v>
      </c>
      <c r="K13" s="122">
        <v>4001100</v>
      </c>
      <c r="L13" s="96" t="s">
        <v>122</v>
      </c>
      <c r="M13" s="126" t="s">
        <v>123</v>
      </c>
      <c r="R13" s="99" t="s">
        <v>124</v>
      </c>
      <c r="S13" s="94" t="s">
        <v>125</v>
      </c>
      <c r="U13" s="99" t="s">
        <v>2115</v>
      </c>
      <c r="V13" s="94" t="s">
        <v>110</v>
      </c>
      <c r="X13" s="99">
        <v>11</v>
      </c>
      <c r="Y13" s="94" t="s">
        <v>455</v>
      </c>
    </row>
    <row r="14" spans="2:25" ht="38.25">
      <c r="B14" s="171">
        <v>12</v>
      </c>
      <c r="C14" s="172" t="s">
        <v>139</v>
      </c>
      <c r="H14" s="135">
        <v>13</v>
      </c>
      <c r="I14" s="123" t="s">
        <v>2074</v>
      </c>
      <c r="K14" s="122">
        <v>4001200</v>
      </c>
      <c r="L14" s="96" t="s">
        <v>2068</v>
      </c>
      <c r="M14" s="126" t="s">
        <v>2069</v>
      </c>
      <c r="R14" s="99" t="s">
        <v>2070</v>
      </c>
      <c r="S14" s="94" t="s">
        <v>2071</v>
      </c>
      <c r="U14" s="99" t="s">
        <v>117</v>
      </c>
      <c r="V14" s="94" t="s">
        <v>118</v>
      </c>
      <c r="X14" s="99">
        <v>12</v>
      </c>
      <c r="Y14" s="94" t="s">
        <v>2168</v>
      </c>
    </row>
    <row r="15" spans="2:25" ht="51">
      <c r="B15" s="171">
        <v>13</v>
      </c>
      <c r="C15" s="172" t="s">
        <v>148</v>
      </c>
      <c r="H15" s="135">
        <v>14</v>
      </c>
      <c r="I15" s="123" t="s">
        <v>2080</v>
      </c>
      <c r="K15" s="122">
        <v>4001300</v>
      </c>
      <c r="L15" s="96" t="s">
        <v>2075</v>
      </c>
      <c r="M15" s="126" t="s">
        <v>2076</v>
      </c>
      <c r="R15" s="99" t="s">
        <v>2077</v>
      </c>
      <c r="S15" s="94" t="s">
        <v>2078</v>
      </c>
      <c r="U15" s="99" t="s">
        <v>126</v>
      </c>
      <c r="V15" s="94" t="s">
        <v>2065</v>
      </c>
      <c r="X15" s="99">
        <v>13</v>
      </c>
      <c r="Y15" s="94" t="s">
        <v>2173</v>
      </c>
    </row>
    <row r="16" spans="2:25" ht="28.5">
      <c r="B16" s="171">
        <v>14</v>
      </c>
      <c r="C16" s="172" t="s">
        <v>290</v>
      </c>
      <c r="H16" s="135">
        <v>15</v>
      </c>
      <c r="I16" s="123" t="s">
        <v>1866</v>
      </c>
      <c r="K16" s="122">
        <v>4001400</v>
      </c>
      <c r="L16" s="96" t="s">
        <v>2081</v>
      </c>
      <c r="M16" s="126" t="s">
        <v>2082</v>
      </c>
      <c r="R16" s="99" t="s">
        <v>2083</v>
      </c>
      <c r="S16" s="94" t="s">
        <v>2084</v>
      </c>
      <c r="U16" s="99" t="s">
        <v>649</v>
      </c>
      <c r="V16" s="94" t="s">
        <v>2072</v>
      </c>
      <c r="X16" s="99">
        <v>14</v>
      </c>
      <c r="Y16" s="94" t="s">
        <v>1355</v>
      </c>
    </row>
    <row r="17" spans="2:25" ht="57">
      <c r="B17" s="171">
        <v>15</v>
      </c>
      <c r="C17" s="172" t="s">
        <v>291</v>
      </c>
      <c r="H17" s="135">
        <v>16</v>
      </c>
      <c r="I17" s="123" t="s">
        <v>2091</v>
      </c>
      <c r="K17" s="122">
        <v>4001500</v>
      </c>
      <c r="L17" s="96" t="s">
        <v>2086</v>
      </c>
      <c r="M17" s="126" t="s">
        <v>2087</v>
      </c>
      <c r="R17" s="99" t="s">
        <v>2088</v>
      </c>
      <c r="S17" s="94" t="s">
        <v>2089</v>
      </c>
      <c r="U17" s="104" t="s">
        <v>1861</v>
      </c>
      <c r="V17" s="94" t="s">
        <v>1862</v>
      </c>
      <c r="X17" s="99">
        <v>15</v>
      </c>
      <c r="Y17" s="94" t="s">
        <v>2184</v>
      </c>
    </row>
    <row r="18" spans="2:25" ht="43.5" thickBot="1">
      <c r="B18" s="171">
        <v>16</v>
      </c>
      <c r="C18" s="172" t="s">
        <v>2102</v>
      </c>
      <c r="H18" s="135">
        <v>17</v>
      </c>
      <c r="I18" s="123" t="s">
        <v>9</v>
      </c>
      <c r="K18" s="122">
        <v>4001600</v>
      </c>
      <c r="L18" s="96" t="s">
        <v>2092</v>
      </c>
      <c r="M18" s="126" t="s">
        <v>1462</v>
      </c>
      <c r="R18" s="99" t="s">
        <v>1463</v>
      </c>
      <c r="S18" s="94" t="s">
        <v>1464</v>
      </c>
      <c r="U18" s="105" t="s">
        <v>1863</v>
      </c>
      <c r="V18" s="95" t="s">
        <v>1864</v>
      </c>
      <c r="X18" s="99">
        <v>16</v>
      </c>
      <c r="Y18" s="94" t="s">
        <v>2189</v>
      </c>
    </row>
    <row r="19" spans="2:25" ht="28.5">
      <c r="B19" s="171">
        <v>18</v>
      </c>
      <c r="C19" s="172" t="s">
        <v>112</v>
      </c>
      <c r="H19" s="135">
        <v>18</v>
      </c>
      <c r="I19" s="123" t="s">
        <v>1090</v>
      </c>
      <c r="K19" s="122">
        <v>4001700</v>
      </c>
      <c r="L19" s="96" t="s">
        <v>10</v>
      </c>
      <c r="M19" s="126" t="s">
        <v>11</v>
      </c>
      <c r="R19" s="99" t="s">
        <v>1087</v>
      </c>
      <c r="S19" s="94" t="s">
        <v>1088</v>
      </c>
      <c r="V19" s="85"/>
      <c r="X19" s="99">
        <v>17</v>
      </c>
      <c r="Y19" s="94" t="s">
        <v>2194</v>
      </c>
    </row>
    <row r="20" spans="2:25" ht="51">
      <c r="B20" s="171">
        <v>19</v>
      </c>
      <c r="C20" s="172" t="s">
        <v>120</v>
      </c>
      <c r="H20" s="135">
        <v>19</v>
      </c>
      <c r="I20" s="123" t="s">
        <v>1096</v>
      </c>
      <c r="K20" s="122">
        <v>4001701</v>
      </c>
      <c r="L20" s="96" t="s">
        <v>816</v>
      </c>
      <c r="M20" s="127" t="s">
        <v>817</v>
      </c>
      <c r="R20" s="99" t="s">
        <v>1093</v>
      </c>
      <c r="S20" s="94" t="s">
        <v>1094</v>
      </c>
      <c r="V20" s="85"/>
      <c r="X20" s="99">
        <v>18</v>
      </c>
      <c r="Y20" s="94" t="s">
        <v>2199</v>
      </c>
    </row>
    <row r="21" spans="2:25" ht="63.75">
      <c r="B21" s="171">
        <v>20</v>
      </c>
      <c r="C21" s="172" t="s">
        <v>913</v>
      </c>
      <c r="H21" s="135">
        <v>20</v>
      </c>
      <c r="I21" s="123" t="s">
        <v>1867</v>
      </c>
      <c r="K21" s="122">
        <v>4001800</v>
      </c>
      <c r="L21" s="96" t="s">
        <v>1091</v>
      </c>
      <c r="M21" s="126" t="s">
        <v>1092</v>
      </c>
      <c r="R21" s="99" t="s">
        <v>1099</v>
      </c>
      <c r="S21" s="94" t="s">
        <v>1100</v>
      </c>
      <c r="V21" s="85"/>
      <c r="X21" s="99">
        <v>19</v>
      </c>
      <c r="Y21" s="94" t="s">
        <v>2204</v>
      </c>
    </row>
    <row r="22" spans="2:25" ht="28.5">
      <c r="B22" s="171">
        <v>21</v>
      </c>
      <c r="C22" s="172" t="s">
        <v>1393</v>
      </c>
      <c r="H22" s="135">
        <v>21</v>
      </c>
      <c r="I22" s="123" t="s">
        <v>2506</v>
      </c>
      <c r="K22" s="122">
        <v>4001900</v>
      </c>
      <c r="L22" s="96" t="s">
        <v>1097</v>
      </c>
      <c r="M22" s="126" t="s">
        <v>1098</v>
      </c>
      <c r="R22" s="99" t="s">
        <v>2503</v>
      </c>
      <c r="S22" s="94" t="s">
        <v>2504</v>
      </c>
      <c r="V22" s="85"/>
      <c r="X22" s="99">
        <v>20</v>
      </c>
      <c r="Y22" s="94" t="s">
        <v>2209</v>
      </c>
    </row>
    <row r="23" spans="2:25" ht="63.75">
      <c r="B23" s="171">
        <v>22</v>
      </c>
      <c r="C23" s="172" t="s">
        <v>1394</v>
      </c>
      <c r="H23" s="135">
        <v>22</v>
      </c>
      <c r="I23" s="123" t="s">
        <v>2511</v>
      </c>
      <c r="K23" s="122">
        <v>4001901</v>
      </c>
      <c r="L23" s="96" t="s">
        <v>818</v>
      </c>
      <c r="M23" s="127" t="s">
        <v>819</v>
      </c>
      <c r="R23" s="99" t="s">
        <v>2508</v>
      </c>
      <c r="S23" s="94" t="s">
        <v>2509</v>
      </c>
      <c r="V23" s="85"/>
      <c r="X23" s="99">
        <v>21</v>
      </c>
      <c r="Y23" s="94" t="s">
        <v>2214</v>
      </c>
    </row>
    <row r="24" spans="2:25" ht="28.5">
      <c r="B24" s="171">
        <v>23</v>
      </c>
      <c r="C24" s="172" t="s">
        <v>1395</v>
      </c>
      <c r="H24" s="135">
        <v>23</v>
      </c>
      <c r="I24" s="123" t="s">
        <v>964</v>
      </c>
      <c r="K24" s="122">
        <v>4002000</v>
      </c>
      <c r="L24" s="96" t="s">
        <v>1102</v>
      </c>
      <c r="M24" s="126" t="s">
        <v>2502</v>
      </c>
      <c r="N24" s="145"/>
      <c r="R24" s="99" t="s">
        <v>2514</v>
      </c>
      <c r="S24" s="94" t="s">
        <v>962</v>
      </c>
      <c r="V24" s="85"/>
      <c r="X24" s="99">
        <v>22</v>
      </c>
      <c r="Y24" s="94" t="s">
        <v>2219</v>
      </c>
    </row>
    <row r="25" spans="2:25" ht="25.5">
      <c r="B25" s="171">
        <v>24</v>
      </c>
      <c r="C25" s="172" t="s">
        <v>1857</v>
      </c>
      <c r="H25" s="135">
        <v>24</v>
      </c>
      <c r="I25" s="123" t="s">
        <v>970</v>
      </c>
      <c r="K25" s="122">
        <v>4002100</v>
      </c>
      <c r="L25" s="96" t="s">
        <v>2507</v>
      </c>
      <c r="M25" s="127" t="s">
        <v>1936</v>
      </c>
      <c r="R25" s="99" t="s">
        <v>967</v>
      </c>
      <c r="S25" s="94" t="s">
        <v>968</v>
      </c>
      <c r="V25" s="85"/>
      <c r="X25" s="99">
        <v>23</v>
      </c>
      <c r="Y25" s="94" t="s">
        <v>2224</v>
      </c>
    </row>
    <row r="26" spans="2:25" ht="63.75">
      <c r="B26" s="173">
        <v>25</v>
      </c>
      <c r="C26" s="172" t="s">
        <v>1858</v>
      </c>
      <c r="H26" s="135">
        <v>25</v>
      </c>
      <c r="I26" s="123" t="s">
        <v>2478</v>
      </c>
      <c r="K26" s="122">
        <v>4002200</v>
      </c>
      <c r="L26" s="96" t="s">
        <v>2512</v>
      </c>
      <c r="M26" s="126" t="s">
        <v>2513</v>
      </c>
      <c r="P26" s="145"/>
      <c r="R26" s="99" t="s">
        <v>971</v>
      </c>
      <c r="S26" s="94" t="s">
        <v>2476</v>
      </c>
      <c r="V26" s="85"/>
      <c r="X26" s="99">
        <v>24</v>
      </c>
      <c r="Y26" s="94" t="s">
        <v>1633</v>
      </c>
    </row>
    <row r="27" spans="2:25" ht="57">
      <c r="B27" s="173">
        <v>26</v>
      </c>
      <c r="C27" s="172" t="s">
        <v>1859</v>
      </c>
      <c r="H27" s="135">
        <v>26</v>
      </c>
      <c r="I27" s="123" t="s">
        <v>2484</v>
      </c>
      <c r="K27" s="122">
        <v>4002300</v>
      </c>
      <c r="L27" s="96" t="s">
        <v>965</v>
      </c>
      <c r="M27" s="126" t="s">
        <v>966</v>
      </c>
      <c r="R27" s="99" t="s">
        <v>2481</v>
      </c>
      <c r="S27" s="94" t="s">
        <v>2482</v>
      </c>
      <c r="V27" s="85"/>
      <c r="X27" s="99">
        <v>25</v>
      </c>
      <c r="Y27" s="94" t="s">
        <v>1638</v>
      </c>
    </row>
    <row r="28" spans="2:25" ht="38.25">
      <c r="B28" s="173">
        <v>27</v>
      </c>
      <c r="C28" s="172" t="s">
        <v>1860</v>
      </c>
      <c r="H28" s="135">
        <v>27</v>
      </c>
      <c r="I28" s="123" t="s">
        <v>686</v>
      </c>
      <c r="K28" s="122">
        <v>4002500</v>
      </c>
      <c r="L28" s="96" t="s">
        <v>2479</v>
      </c>
      <c r="M28" s="126" t="s">
        <v>2480</v>
      </c>
      <c r="R28" s="99" t="s">
        <v>2486</v>
      </c>
      <c r="S28" s="94" t="s">
        <v>2487</v>
      </c>
      <c r="V28" s="85"/>
      <c r="X28" s="99">
        <v>26</v>
      </c>
      <c r="Y28" s="94" t="s">
        <v>1643</v>
      </c>
    </row>
    <row r="29" spans="2:25" ht="38.25">
      <c r="B29" s="173">
        <v>28</v>
      </c>
      <c r="C29" s="172" t="s">
        <v>2072</v>
      </c>
      <c r="H29" s="135">
        <v>29</v>
      </c>
      <c r="I29" s="123" t="s">
        <v>334</v>
      </c>
      <c r="K29" s="122">
        <v>4002600</v>
      </c>
      <c r="L29" s="96" t="s">
        <v>2485</v>
      </c>
      <c r="M29" s="126" t="s">
        <v>2485</v>
      </c>
      <c r="R29" s="99" t="s">
        <v>689</v>
      </c>
      <c r="S29" s="94" t="s">
        <v>690</v>
      </c>
      <c r="V29" s="85"/>
      <c r="X29" s="99">
        <v>27</v>
      </c>
      <c r="Y29" s="94" t="s">
        <v>1648</v>
      </c>
    </row>
    <row r="30" spans="2:25" ht="42.75">
      <c r="B30" s="173">
        <v>29</v>
      </c>
      <c r="C30" s="174" t="s">
        <v>2040</v>
      </c>
      <c r="H30" s="135">
        <v>30</v>
      </c>
      <c r="I30" s="123" t="s">
        <v>398</v>
      </c>
      <c r="K30" s="122">
        <v>4002700</v>
      </c>
      <c r="L30" s="96" t="s">
        <v>687</v>
      </c>
      <c r="M30" s="126" t="s">
        <v>688</v>
      </c>
      <c r="R30" s="99" t="s">
        <v>1600</v>
      </c>
      <c r="S30" s="94" t="s">
        <v>1601</v>
      </c>
      <c r="V30" s="85"/>
      <c r="X30" s="99">
        <v>28</v>
      </c>
      <c r="Y30" s="94" t="s">
        <v>1946</v>
      </c>
    </row>
    <row r="31" spans="2:25" ht="41.25" customHeight="1">
      <c r="B31" s="173">
        <v>30</v>
      </c>
      <c r="C31" s="175" t="s">
        <v>1744</v>
      </c>
      <c r="H31" s="135">
        <v>31</v>
      </c>
      <c r="I31" s="123" t="s">
        <v>404</v>
      </c>
      <c r="K31" s="122">
        <v>4002800</v>
      </c>
      <c r="L31" s="96" t="s">
        <v>692</v>
      </c>
      <c r="M31" s="126" t="s">
        <v>1599</v>
      </c>
      <c r="R31" s="99" t="s">
        <v>337</v>
      </c>
      <c r="S31" s="94" t="s">
        <v>1360</v>
      </c>
      <c r="V31" s="85"/>
      <c r="X31" s="99">
        <v>29</v>
      </c>
      <c r="Y31" s="94" t="s">
        <v>1965</v>
      </c>
    </row>
    <row r="32" spans="2:25" ht="25.5">
      <c r="B32" s="173">
        <v>31</v>
      </c>
      <c r="C32" s="168" t="s">
        <v>1913</v>
      </c>
      <c r="H32" s="135">
        <v>33</v>
      </c>
      <c r="I32" s="123" t="s">
        <v>411</v>
      </c>
      <c r="K32" s="122">
        <v>4002900</v>
      </c>
      <c r="L32" s="96" t="s">
        <v>335</v>
      </c>
      <c r="M32" s="126" t="s">
        <v>336</v>
      </c>
      <c r="R32" s="99" t="s">
        <v>401</v>
      </c>
      <c r="S32" s="94" t="s">
        <v>402</v>
      </c>
      <c r="V32" s="85"/>
      <c r="X32" s="99">
        <v>30</v>
      </c>
      <c r="Y32" s="94" t="s">
        <v>1661</v>
      </c>
    </row>
    <row r="33" spans="3:25" ht="38.25">
      <c r="H33" s="135">
        <v>34</v>
      </c>
      <c r="I33" s="123" t="s">
        <v>415</v>
      </c>
      <c r="K33" s="122">
        <v>4003000</v>
      </c>
      <c r="L33" s="96" t="s">
        <v>399</v>
      </c>
      <c r="M33" s="126" t="s">
        <v>400</v>
      </c>
      <c r="R33" s="99" t="s">
        <v>405</v>
      </c>
      <c r="S33" s="94" t="s">
        <v>406</v>
      </c>
      <c r="V33" s="85"/>
      <c r="X33" s="99">
        <v>31</v>
      </c>
      <c r="Y33" s="94" t="s">
        <v>1666</v>
      </c>
    </row>
    <row r="34" spans="3:25" ht="28.5">
      <c r="C34" s="145" t="s">
        <v>1250</v>
      </c>
      <c r="H34" s="135">
        <v>35</v>
      </c>
      <c r="I34" s="123" t="s">
        <v>419</v>
      </c>
      <c r="K34" s="122">
        <v>4003101</v>
      </c>
      <c r="L34" s="96" t="s">
        <v>2227</v>
      </c>
      <c r="M34" s="126" t="s">
        <v>2228</v>
      </c>
      <c r="R34" s="99" t="s">
        <v>408</v>
      </c>
      <c r="S34" s="94" t="s">
        <v>409</v>
      </c>
      <c r="V34" s="85"/>
      <c r="X34" s="99">
        <v>32</v>
      </c>
      <c r="Y34" s="94" t="s">
        <v>2184</v>
      </c>
    </row>
    <row r="35" spans="3:25" ht="76.5">
      <c r="E35" s="145"/>
      <c r="H35" s="135">
        <v>36</v>
      </c>
      <c r="I35" s="123" t="s">
        <v>423</v>
      </c>
      <c r="K35" s="122">
        <v>4003102</v>
      </c>
      <c r="L35" s="96" t="s">
        <v>2229</v>
      </c>
      <c r="M35" s="126" t="s">
        <v>2230</v>
      </c>
      <c r="R35" s="99" t="s">
        <v>412</v>
      </c>
      <c r="S35" s="94" t="s">
        <v>413</v>
      </c>
      <c r="V35" s="85"/>
      <c r="X35" s="99">
        <v>33</v>
      </c>
      <c r="Y35" s="94" t="s">
        <v>1671</v>
      </c>
    </row>
    <row r="36" spans="3:25" ht="28.5">
      <c r="H36" s="135">
        <v>37</v>
      </c>
      <c r="I36" s="123" t="s">
        <v>427</v>
      </c>
      <c r="K36" s="122">
        <v>4003103</v>
      </c>
      <c r="L36" s="96" t="s">
        <v>2231</v>
      </c>
      <c r="M36" s="126" t="s">
        <v>2232</v>
      </c>
      <c r="R36" s="99" t="s">
        <v>416</v>
      </c>
      <c r="S36" s="94" t="s">
        <v>417</v>
      </c>
      <c r="V36" s="85"/>
      <c r="X36" s="99">
        <v>34</v>
      </c>
      <c r="Y36" s="94" t="s">
        <v>1674</v>
      </c>
    </row>
    <row r="37" spans="3:25" ht="28.5">
      <c r="H37" s="135">
        <v>38</v>
      </c>
      <c r="I37" s="123" t="s">
        <v>433</v>
      </c>
      <c r="K37" s="122">
        <v>4003107</v>
      </c>
      <c r="L37" s="96" t="s">
        <v>2233</v>
      </c>
      <c r="M37" s="126" t="s">
        <v>2234</v>
      </c>
      <c r="R37" s="99" t="s">
        <v>420</v>
      </c>
      <c r="S37" s="94" t="s">
        <v>421</v>
      </c>
      <c r="V37" s="85"/>
      <c r="X37" s="99">
        <v>35</v>
      </c>
      <c r="Y37" s="94" t="s">
        <v>1677</v>
      </c>
    </row>
    <row r="38" spans="3:25" ht="28.5">
      <c r="H38" s="135">
        <v>39</v>
      </c>
      <c r="I38" s="123" t="s">
        <v>439</v>
      </c>
      <c r="K38" s="122">
        <v>4003108</v>
      </c>
      <c r="L38" s="96" t="s">
        <v>2235</v>
      </c>
      <c r="M38" s="126" t="s">
        <v>2236</v>
      </c>
      <c r="R38" s="99" t="s">
        <v>424</v>
      </c>
      <c r="S38" s="94" t="s">
        <v>425</v>
      </c>
      <c r="V38" s="85"/>
      <c r="X38" s="99">
        <v>36</v>
      </c>
      <c r="Y38" s="94" t="s">
        <v>1682</v>
      </c>
    </row>
    <row r="39" spans="3:25" ht="63.75">
      <c r="H39" s="135">
        <v>40</v>
      </c>
      <c r="I39" s="123" t="s">
        <v>444</v>
      </c>
      <c r="K39" s="122">
        <v>4003109</v>
      </c>
      <c r="L39" s="96" t="s">
        <v>235</v>
      </c>
      <c r="M39" s="127" t="s">
        <v>236</v>
      </c>
      <c r="R39" s="99" t="s">
        <v>430</v>
      </c>
      <c r="S39" s="94" t="s">
        <v>431</v>
      </c>
      <c r="V39" s="85"/>
      <c r="X39" s="99">
        <v>37</v>
      </c>
      <c r="Y39" s="94" t="s">
        <v>1903</v>
      </c>
    </row>
    <row r="40" spans="3:25" ht="63.75">
      <c r="H40" s="135">
        <v>41</v>
      </c>
      <c r="I40" s="123" t="s">
        <v>1346</v>
      </c>
      <c r="K40" s="122">
        <v>4003200</v>
      </c>
      <c r="L40" s="96" t="s">
        <v>428</v>
      </c>
      <c r="M40" s="126" t="s">
        <v>429</v>
      </c>
      <c r="R40" s="99" t="s">
        <v>436</v>
      </c>
      <c r="S40" s="94" t="s">
        <v>437</v>
      </c>
      <c r="V40" s="85"/>
      <c r="X40" s="99">
        <v>38</v>
      </c>
      <c r="Y40" s="94" t="s">
        <v>893</v>
      </c>
    </row>
    <row r="41" spans="3:25" ht="38.25">
      <c r="H41" s="135">
        <v>42</v>
      </c>
      <c r="I41" s="123" t="s">
        <v>1362</v>
      </c>
      <c r="K41" s="122">
        <v>4003300</v>
      </c>
      <c r="L41" s="96" t="s">
        <v>434</v>
      </c>
      <c r="M41" s="126" t="s">
        <v>435</v>
      </c>
      <c r="R41" s="99" t="s">
        <v>441</v>
      </c>
      <c r="S41" s="94" t="s">
        <v>442</v>
      </c>
      <c r="V41" s="85"/>
      <c r="X41" s="99">
        <v>39</v>
      </c>
      <c r="Y41" s="94" t="s">
        <v>898</v>
      </c>
    </row>
    <row r="42" spans="3:25" ht="63.75">
      <c r="H42" s="135">
        <v>43</v>
      </c>
      <c r="I42" s="123" t="s">
        <v>461</v>
      </c>
      <c r="K42" s="122">
        <v>4003400</v>
      </c>
      <c r="L42" s="96" t="s">
        <v>440</v>
      </c>
      <c r="M42" s="126" t="s">
        <v>440</v>
      </c>
      <c r="R42" s="99" t="s">
        <v>447</v>
      </c>
      <c r="S42" s="94" t="s">
        <v>448</v>
      </c>
      <c r="V42" s="85"/>
      <c r="X42" s="99">
        <v>40</v>
      </c>
      <c r="Y42" s="94" t="s">
        <v>902</v>
      </c>
    </row>
    <row r="43" spans="3:25" ht="51">
      <c r="H43" s="135">
        <v>44</v>
      </c>
      <c r="I43" s="123" t="s">
        <v>467</v>
      </c>
      <c r="K43" s="122">
        <v>4003500</v>
      </c>
      <c r="L43" s="96" t="s">
        <v>445</v>
      </c>
      <c r="M43" s="126" t="s">
        <v>446</v>
      </c>
      <c r="R43" s="99" t="s">
        <v>1349</v>
      </c>
      <c r="S43" s="94" t="s">
        <v>1350</v>
      </c>
      <c r="V43" s="85"/>
      <c r="X43" s="99">
        <v>41</v>
      </c>
      <c r="Y43" s="94" t="s">
        <v>1156</v>
      </c>
    </row>
    <row r="44" spans="3:25">
      <c r="H44" s="135">
        <v>45</v>
      </c>
      <c r="I44" s="123" t="s">
        <v>1953</v>
      </c>
      <c r="K44" s="122">
        <v>4003600</v>
      </c>
      <c r="L44" s="96" t="s">
        <v>1347</v>
      </c>
      <c r="M44" s="126" t="s">
        <v>1348</v>
      </c>
      <c r="R44" s="99" t="s">
        <v>458</v>
      </c>
      <c r="S44" s="94" t="s">
        <v>459</v>
      </c>
      <c r="V44" s="85"/>
      <c r="X44" s="99">
        <v>42</v>
      </c>
      <c r="Y44" s="94" t="s">
        <v>1328</v>
      </c>
    </row>
    <row r="45" spans="3:25" ht="63.75">
      <c r="H45" s="135">
        <v>46</v>
      </c>
      <c r="I45" s="123" t="s">
        <v>2009</v>
      </c>
      <c r="K45" s="122">
        <v>4003700</v>
      </c>
      <c r="L45" s="96" t="s">
        <v>1363</v>
      </c>
      <c r="M45" s="126" t="s">
        <v>457</v>
      </c>
      <c r="R45" s="99" t="s">
        <v>464</v>
      </c>
      <c r="S45" s="94" t="s">
        <v>465</v>
      </c>
      <c r="V45" s="85"/>
      <c r="X45" s="99">
        <v>43</v>
      </c>
      <c r="Y45" s="94" t="s">
        <v>2455</v>
      </c>
    </row>
    <row r="46" spans="3:25" ht="51">
      <c r="H46" s="135">
        <v>47</v>
      </c>
      <c r="I46" s="123" t="s">
        <v>2015</v>
      </c>
      <c r="K46" s="122">
        <v>4003800</v>
      </c>
      <c r="L46" s="96" t="s">
        <v>462</v>
      </c>
      <c r="M46" s="126" t="s">
        <v>463</v>
      </c>
      <c r="R46" s="99" t="s">
        <v>470</v>
      </c>
      <c r="S46" s="94" t="s">
        <v>471</v>
      </c>
      <c r="V46" s="85"/>
      <c r="X46" s="99">
        <v>44</v>
      </c>
      <c r="Y46" s="94" t="s">
        <v>1525</v>
      </c>
    </row>
    <row r="47" spans="3:25" ht="63.75">
      <c r="H47" s="135">
        <v>50</v>
      </c>
      <c r="I47" s="123" t="s">
        <v>2179</v>
      </c>
      <c r="K47" s="122">
        <v>4003900</v>
      </c>
      <c r="L47" s="96" t="s">
        <v>468</v>
      </c>
      <c r="M47" s="126" t="s">
        <v>469</v>
      </c>
      <c r="R47" s="99" t="s">
        <v>1968</v>
      </c>
      <c r="S47" s="94" t="s">
        <v>1969</v>
      </c>
      <c r="V47" s="85"/>
      <c r="X47" s="99">
        <v>45</v>
      </c>
      <c r="Y47" s="94" t="s">
        <v>861</v>
      </c>
    </row>
    <row r="48" spans="3:25" ht="28.5">
      <c r="H48" s="135">
        <v>52</v>
      </c>
      <c r="I48" s="123" t="s">
        <v>1657</v>
      </c>
      <c r="K48" s="122">
        <v>4004000</v>
      </c>
      <c r="L48" s="96" t="s">
        <v>1954</v>
      </c>
      <c r="M48" s="126" t="s">
        <v>1967</v>
      </c>
      <c r="R48" s="99" t="s">
        <v>2012</v>
      </c>
      <c r="S48" s="94" t="s">
        <v>2013</v>
      </c>
      <c r="V48" s="85"/>
      <c r="X48" s="99">
        <v>46</v>
      </c>
      <c r="Y48" s="94" t="s">
        <v>866</v>
      </c>
    </row>
    <row r="49" spans="8:25" ht="51">
      <c r="H49" s="135">
        <v>54</v>
      </c>
      <c r="I49" s="123" t="s">
        <v>1785</v>
      </c>
      <c r="K49" s="122">
        <v>4004100</v>
      </c>
      <c r="L49" s="96" t="s">
        <v>2010</v>
      </c>
      <c r="M49" s="126" t="s">
        <v>2011</v>
      </c>
      <c r="R49" s="99" t="s">
        <v>2018</v>
      </c>
      <c r="S49" s="94" t="s">
        <v>2019</v>
      </c>
      <c r="V49" s="85"/>
      <c r="X49" s="99">
        <v>47</v>
      </c>
      <c r="Y49" s="94" t="s">
        <v>871</v>
      </c>
    </row>
    <row r="50" spans="8:25" ht="51">
      <c r="H50" s="135">
        <v>55</v>
      </c>
      <c r="I50" s="123" t="s">
        <v>1791</v>
      </c>
      <c r="K50" s="122">
        <v>4004200</v>
      </c>
      <c r="L50" s="96" t="s">
        <v>2016</v>
      </c>
      <c r="M50" s="126" t="s">
        <v>2017</v>
      </c>
      <c r="R50" s="99" t="s">
        <v>2023</v>
      </c>
      <c r="S50" s="94" t="s">
        <v>2024</v>
      </c>
      <c r="V50" s="85"/>
      <c r="X50" s="99">
        <v>48</v>
      </c>
      <c r="Y50" s="94" t="s">
        <v>876</v>
      </c>
    </row>
    <row r="51" spans="8:25" ht="38.25">
      <c r="H51" s="135">
        <v>56</v>
      </c>
      <c r="I51" s="123" t="s">
        <v>1532</v>
      </c>
      <c r="K51" s="122">
        <v>4004300</v>
      </c>
      <c r="L51" s="96" t="s">
        <v>2021</v>
      </c>
      <c r="M51" s="126" t="s">
        <v>2022</v>
      </c>
      <c r="R51" s="99" t="s">
        <v>2176</v>
      </c>
      <c r="S51" s="94" t="s">
        <v>2177</v>
      </c>
      <c r="V51" s="85"/>
      <c r="X51" s="99">
        <v>49</v>
      </c>
      <c r="Y51" s="94" t="s">
        <v>2184</v>
      </c>
    </row>
    <row r="52" spans="8:25" ht="28.5">
      <c r="H52" s="135">
        <v>57</v>
      </c>
      <c r="I52" s="123" t="s">
        <v>1537</v>
      </c>
      <c r="K52" s="122">
        <v>4004400</v>
      </c>
      <c r="L52" s="96" t="s">
        <v>2026</v>
      </c>
      <c r="M52" s="126" t="s">
        <v>2175</v>
      </c>
      <c r="R52" s="99" t="s">
        <v>491</v>
      </c>
      <c r="S52" s="94" t="s">
        <v>1650</v>
      </c>
      <c r="V52" s="85"/>
      <c r="X52" s="99">
        <v>50</v>
      </c>
      <c r="Y52" s="94" t="s">
        <v>885</v>
      </c>
    </row>
    <row r="53" spans="8:25" ht="28.5">
      <c r="H53" s="135">
        <v>58</v>
      </c>
      <c r="I53" s="123" t="s">
        <v>1130</v>
      </c>
      <c r="K53" s="122">
        <v>4004500</v>
      </c>
      <c r="L53" s="96" t="s">
        <v>2180</v>
      </c>
      <c r="M53" s="126" t="s">
        <v>490</v>
      </c>
      <c r="R53" s="99" t="s">
        <v>1654</v>
      </c>
      <c r="S53" s="94" t="s">
        <v>1655</v>
      </c>
      <c r="V53" s="85"/>
      <c r="X53" s="99">
        <v>51</v>
      </c>
      <c r="Y53" s="94" t="s">
        <v>2319</v>
      </c>
    </row>
    <row r="54" spans="8:25" ht="42.75">
      <c r="H54" s="135">
        <v>59</v>
      </c>
      <c r="I54" s="123" t="s">
        <v>1930</v>
      </c>
      <c r="K54" s="122">
        <v>4004600</v>
      </c>
      <c r="L54" s="96" t="s">
        <v>1652</v>
      </c>
      <c r="M54" s="126" t="s">
        <v>1653</v>
      </c>
      <c r="R54" s="99" t="s">
        <v>1659</v>
      </c>
      <c r="S54" s="94" t="s">
        <v>1660</v>
      </c>
      <c r="V54" s="85"/>
      <c r="X54" s="99">
        <v>52</v>
      </c>
      <c r="Y54" s="94" t="s">
        <v>2324</v>
      </c>
    </row>
    <row r="55" spans="8:25" ht="38.25">
      <c r="H55" s="135">
        <v>60</v>
      </c>
      <c r="I55" s="123" t="s">
        <v>1141</v>
      </c>
      <c r="K55" s="122">
        <v>4004700</v>
      </c>
      <c r="L55" s="96" t="s">
        <v>1658</v>
      </c>
      <c r="M55" s="126" t="s">
        <v>1658</v>
      </c>
      <c r="R55" s="99" t="s">
        <v>1782</v>
      </c>
      <c r="S55" s="94" t="s">
        <v>1783</v>
      </c>
      <c r="V55" s="85"/>
      <c r="X55" s="99">
        <v>53</v>
      </c>
      <c r="Y55" s="94" t="s">
        <v>2329</v>
      </c>
    </row>
    <row r="56" spans="8:25" ht="28.5">
      <c r="H56" s="135">
        <v>61</v>
      </c>
      <c r="I56" s="123" t="s">
        <v>1389</v>
      </c>
      <c r="K56" s="122">
        <v>4004800</v>
      </c>
      <c r="L56" s="96" t="s">
        <v>1780</v>
      </c>
      <c r="M56" s="126" t="s">
        <v>1781</v>
      </c>
      <c r="R56" s="99" t="s">
        <v>1788</v>
      </c>
      <c r="S56" s="94" t="s">
        <v>1789</v>
      </c>
      <c r="V56" s="85"/>
      <c r="X56" s="99">
        <v>54</v>
      </c>
      <c r="Y56" s="94" t="s">
        <v>2334</v>
      </c>
    </row>
    <row r="57" spans="8:25" ht="38.25">
      <c r="H57" s="135">
        <v>62</v>
      </c>
      <c r="I57" s="123" t="s">
        <v>267</v>
      </c>
      <c r="K57" s="122">
        <v>4004900</v>
      </c>
      <c r="L57" s="96" t="s">
        <v>1786</v>
      </c>
      <c r="M57" s="126" t="s">
        <v>1787</v>
      </c>
      <c r="R57" s="99" t="s">
        <v>1529</v>
      </c>
      <c r="S57" s="94" t="s">
        <v>1530</v>
      </c>
      <c r="V57" s="85"/>
      <c r="X57" s="99">
        <v>55</v>
      </c>
      <c r="Y57" s="94" t="s">
        <v>1220</v>
      </c>
    </row>
    <row r="58" spans="8:25" ht="28.5">
      <c r="H58" s="135">
        <v>63</v>
      </c>
      <c r="I58" s="123" t="s">
        <v>1975</v>
      </c>
      <c r="K58" s="122">
        <v>4005000</v>
      </c>
      <c r="L58" s="96" t="s">
        <v>1792</v>
      </c>
      <c r="M58" s="126" t="s">
        <v>1528</v>
      </c>
      <c r="R58" s="99" t="s">
        <v>648</v>
      </c>
      <c r="S58" s="94" t="s">
        <v>1535</v>
      </c>
      <c r="V58" s="85"/>
      <c r="X58" s="99">
        <v>56</v>
      </c>
      <c r="Y58" s="94" t="s">
        <v>354</v>
      </c>
    </row>
    <row r="59" spans="8:25" ht="42.75">
      <c r="H59" s="135">
        <v>64</v>
      </c>
      <c r="I59" s="123" t="s">
        <v>1684</v>
      </c>
      <c r="K59" s="122">
        <v>4005100</v>
      </c>
      <c r="L59" s="96" t="s">
        <v>1533</v>
      </c>
      <c r="M59" s="126" t="s">
        <v>1534</v>
      </c>
      <c r="R59" s="99" t="s">
        <v>728</v>
      </c>
      <c r="S59" s="94" t="s">
        <v>729</v>
      </c>
      <c r="V59" s="85"/>
      <c r="X59" s="99">
        <v>57</v>
      </c>
      <c r="Y59" s="94" t="s">
        <v>379</v>
      </c>
    </row>
    <row r="60" spans="8:25" ht="28.5">
      <c r="H60" s="135">
        <v>65</v>
      </c>
      <c r="I60" s="123" t="s">
        <v>1690</v>
      </c>
      <c r="K60" s="122">
        <v>4005200</v>
      </c>
      <c r="L60" s="96" t="s">
        <v>1538</v>
      </c>
      <c r="M60" s="126" t="s">
        <v>727</v>
      </c>
      <c r="R60" s="99" t="s">
        <v>1133</v>
      </c>
      <c r="S60" s="94" t="s">
        <v>1134</v>
      </c>
      <c r="V60" s="85"/>
      <c r="X60" s="99">
        <v>58</v>
      </c>
      <c r="Y60" s="94" t="s">
        <v>384</v>
      </c>
    </row>
    <row r="61" spans="8:25" ht="28.5">
      <c r="H61" s="135">
        <v>66</v>
      </c>
      <c r="I61" s="123" t="s">
        <v>1315</v>
      </c>
      <c r="K61" s="122">
        <v>4005300</v>
      </c>
      <c r="L61" s="96" t="s">
        <v>1131</v>
      </c>
      <c r="M61" s="126" t="s">
        <v>1132</v>
      </c>
      <c r="R61" s="99" t="s">
        <v>1138</v>
      </c>
      <c r="S61" s="94" t="s">
        <v>1139</v>
      </c>
      <c r="V61" s="85"/>
      <c r="X61" s="99">
        <v>59</v>
      </c>
      <c r="Y61" s="94" t="s">
        <v>1328</v>
      </c>
    </row>
    <row r="62" spans="8:25" ht="42.75">
      <c r="H62" s="135">
        <v>67</v>
      </c>
      <c r="I62" s="123" t="s">
        <v>757</v>
      </c>
      <c r="K62" s="122">
        <v>4005400</v>
      </c>
      <c r="L62" s="96" t="s">
        <v>1136</v>
      </c>
      <c r="M62" s="126" t="s">
        <v>1137</v>
      </c>
      <c r="R62" s="99" t="s">
        <v>1144</v>
      </c>
      <c r="S62" s="94" t="s">
        <v>1387</v>
      </c>
      <c r="V62" s="85"/>
      <c r="X62" s="99">
        <v>60</v>
      </c>
      <c r="Y62" s="94" t="s">
        <v>1560</v>
      </c>
    </row>
    <row r="63" spans="8:25" ht="28.5">
      <c r="H63" s="135">
        <v>68</v>
      </c>
      <c r="I63" s="123" t="s">
        <v>763</v>
      </c>
      <c r="K63" s="122">
        <v>4005500</v>
      </c>
      <c r="L63" s="96" t="s">
        <v>1142</v>
      </c>
      <c r="M63" s="126" t="s">
        <v>1143</v>
      </c>
      <c r="R63" s="99" t="s">
        <v>1392</v>
      </c>
      <c r="S63" s="94" t="s">
        <v>265</v>
      </c>
      <c r="V63" s="85"/>
      <c r="X63" s="99">
        <v>61</v>
      </c>
      <c r="Y63" s="94" t="s">
        <v>1565</v>
      </c>
    </row>
    <row r="64" spans="8:25" ht="38.25">
      <c r="H64" s="135">
        <v>69</v>
      </c>
      <c r="I64" s="123" t="s">
        <v>769</v>
      </c>
      <c r="K64" s="122">
        <v>4005600</v>
      </c>
      <c r="L64" s="96" t="s">
        <v>1390</v>
      </c>
      <c r="M64" s="126" t="s">
        <v>1391</v>
      </c>
      <c r="R64" s="99" t="s">
        <v>1972</v>
      </c>
      <c r="S64" s="94" t="s">
        <v>1973</v>
      </c>
      <c r="V64" s="85"/>
      <c r="X64" s="99">
        <v>62</v>
      </c>
      <c r="Y64" s="94" t="s">
        <v>1</v>
      </c>
    </row>
    <row r="65" spans="8:25" ht="51">
      <c r="H65" s="135">
        <v>70</v>
      </c>
      <c r="I65" s="123" t="s">
        <v>775</v>
      </c>
      <c r="K65" s="122">
        <v>4005700</v>
      </c>
      <c r="L65" s="96" t="s">
        <v>268</v>
      </c>
      <c r="M65" s="126" t="s">
        <v>1971</v>
      </c>
      <c r="R65" s="99" t="s">
        <v>1978</v>
      </c>
      <c r="S65" s="94" t="s">
        <v>1979</v>
      </c>
      <c r="V65" s="85"/>
      <c r="X65" s="99">
        <v>63</v>
      </c>
      <c r="Y65" s="94" t="s">
        <v>2241</v>
      </c>
    </row>
    <row r="66" spans="8:25" ht="51">
      <c r="H66" s="135">
        <v>72</v>
      </c>
      <c r="I66" s="123" t="s">
        <v>1545</v>
      </c>
      <c r="K66" s="122">
        <v>4005800</v>
      </c>
      <c r="L66" s="96" t="s">
        <v>1976</v>
      </c>
      <c r="M66" s="126" t="s">
        <v>1977</v>
      </c>
      <c r="R66" s="99" t="s">
        <v>1687</v>
      </c>
      <c r="S66" s="94" t="s">
        <v>1688</v>
      </c>
      <c r="V66" s="85"/>
      <c r="X66" s="99">
        <v>64</v>
      </c>
      <c r="Y66" s="94" t="s">
        <v>2244</v>
      </c>
    </row>
    <row r="67" spans="8:25" ht="28.5">
      <c r="H67" s="135">
        <v>73</v>
      </c>
      <c r="I67" s="123" t="s">
        <v>1166</v>
      </c>
      <c r="K67" s="122">
        <v>4005900</v>
      </c>
      <c r="L67" s="96" t="s">
        <v>1685</v>
      </c>
      <c r="M67" s="126" t="s">
        <v>1686</v>
      </c>
      <c r="R67" s="99" t="s">
        <v>522</v>
      </c>
      <c r="S67" s="94" t="s">
        <v>523</v>
      </c>
      <c r="V67" s="85"/>
      <c r="X67" s="99">
        <v>65</v>
      </c>
      <c r="Y67" s="94" t="s">
        <v>2247</v>
      </c>
    </row>
    <row r="68" spans="8:25" ht="28.5">
      <c r="H68" s="135">
        <v>74</v>
      </c>
      <c r="I68" s="123" t="s">
        <v>1172</v>
      </c>
      <c r="K68" s="122">
        <v>4006000</v>
      </c>
      <c r="L68" s="96" t="s">
        <v>520</v>
      </c>
      <c r="M68" s="126" t="s">
        <v>521</v>
      </c>
      <c r="R68" s="99" t="s">
        <v>1318</v>
      </c>
      <c r="S68" s="94" t="s">
        <v>1319</v>
      </c>
      <c r="V68" s="85"/>
      <c r="X68" s="99">
        <v>66</v>
      </c>
      <c r="Y68" s="94" t="s">
        <v>2249</v>
      </c>
    </row>
    <row r="69" spans="8:25" ht="28.5">
      <c r="H69" s="135">
        <v>75</v>
      </c>
      <c r="I69" s="123" t="s">
        <v>2500</v>
      </c>
      <c r="K69" s="122">
        <v>4006100</v>
      </c>
      <c r="L69" s="96" t="s">
        <v>1316</v>
      </c>
      <c r="M69" s="126" t="s">
        <v>1317</v>
      </c>
      <c r="R69" s="99" t="s">
        <v>760</v>
      </c>
      <c r="S69" s="94" t="s">
        <v>761</v>
      </c>
      <c r="V69" s="85"/>
      <c r="X69" s="99">
        <v>67</v>
      </c>
      <c r="Y69" s="94" t="s">
        <v>2252</v>
      </c>
    </row>
    <row r="70" spans="8:25" ht="28.5">
      <c r="H70" s="135">
        <v>76</v>
      </c>
      <c r="I70" s="123" t="s">
        <v>1940</v>
      </c>
      <c r="K70" s="122">
        <v>4006200</v>
      </c>
      <c r="L70" s="96" t="s">
        <v>758</v>
      </c>
      <c r="M70" s="126" t="s">
        <v>759</v>
      </c>
      <c r="R70" s="99" t="s">
        <v>766</v>
      </c>
      <c r="S70" s="94" t="s">
        <v>767</v>
      </c>
      <c r="V70" s="85"/>
      <c r="X70" s="99">
        <v>68</v>
      </c>
      <c r="Y70" s="94" t="s">
        <v>2255</v>
      </c>
    </row>
    <row r="71" spans="8:25" ht="38.25">
      <c r="H71" s="135">
        <v>77</v>
      </c>
      <c r="I71" s="123" t="s">
        <v>1495</v>
      </c>
      <c r="K71" s="122">
        <v>4006300</v>
      </c>
      <c r="L71" s="96" t="s">
        <v>764</v>
      </c>
      <c r="M71" s="126" t="s">
        <v>765</v>
      </c>
      <c r="R71" s="99" t="s">
        <v>772</v>
      </c>
      <c r="S71" s="94" t="s">
        <v>773</v>
      </c>
      <c r="V71" s="85"/>
      <c r="X71" s="99">
        <v>69</v>
      </c>
      <c r="Y71" s="94" t="s">
        <v>704</v>
      </c>
    </row>
    <row r="72" spans="8:25" ht="28.5">
      <c r="H72" s="135">
        <v>78</v>
      </c>
      <c r="I72" s="123" t="s">
        <v>781</v>
      </c>
      <c r="K72" s="122">
        <v>4006400</v>
      </c>
      <c r="L72" s="96" t="s">
        <v>770</v>
      </c>
      <c r="M72" s="126" t="s">
        <v>771</v>
      </c>
      <c r="R72" s="99" t="s">
        <v>778</v>
      </c>
      <c r="S72" s="94" t="s">
        <v>779</v>
      </c>
      <c r="V72" s="85"/>
      <c r="X72" s="99">
        <v>70</v>
      </c>
      <c r="Y72" s="94" t="s">
        <v>706</v>
      </c>
    </row>
    <row r="73" spans="8:25" ht="38.25">
      <c r="H73" s="135">
        <v>79</v>
      </c>
      <c r="I73" s="123" t="s">
        <v>787</v>
      </c>
      <c r="K73" s="122">
        <v>4006500</v>
      </c>
      <c r="L73" s="96" t="s">
        <v>776</v>
      </c>
      <c r="M73" s="126" t="s">
        <v>777</v>
      </c>
      <c r="R73" s="99" t="s">
        <v>1542</v>
      </c>
      <c r="S73" s="94" t="s">
        <v>1543</v>
      </c>
      <c r="V73" s="85"/>
      <c r="X73" s="99">
        <v>71</v>
      </c>
      <c r="Y73" s="94" t="s">
        <v>2219</v>
      </c>
    </row>
    <row r="74" spans="8:25" ht="76.5">
      <c r="H74" s="135">
        <v>80</v>
      </c>
      <c r="I74" s="123" t="s">
        <v>1872</v>
      </c>
      <c r="K74" s="122">
        <v>4006600</v>
      </c>
      <c r="L74" s="96" t="s">
        <v>1540</v>
      </c>
      <c r="M74" s="126" t="s">
        <v>1541</v>
      </c>
      <c r="R74" s="99" t="s">
        <v>1548</v>
      </c>
      <c r="S74" s="94" t="s">
        <v>1164</v>
      </c>
      <c r="V74" s="85"/>
      <c r="X74" s="99">
        <v>72</v>
      </c>
      <c r="Y74" s="94" t="s">
        <v>1555</v>
      </c>
    </row>
    <row r="75" spans="8:25" ht="51">
      <c r="H75" s="135">
        <v>81</v>
      </c>
      <c r="I75" s="123" t="s">
        <v>1179</v>
      </c>
      <c r="K75" s="122">
        <v>4006700</v>
      </c>
      <c r="L75" s="96" t="s">
        <v>1546</v>
      </c>
      <c r="M75" s="126" t="s">
        <v>1547</v>
      </c>
      <c r="R75" s="99" t="s">
        <v>1169</v>
      </c>
      <c r="S75" s="94" t="s">
        <v>1170</v>
      </c>
      <c r="V75" s="85"/>
      <c r="X75" s="99">
        <v>73</v>
      </c>
      <c r="Y75" s="94" t="s">
        <v>1558</v>
      </c>
    </row>
    <row r="76" spans="8:25" ht="28.5">
      <c r="H76" s="135">
        <v>82</v>
      </c>
      <c r="I76" s="123" t="s">
        <v>1868</v>
      </c>
      <c r="K76" s="122">
        <v>4006800</v>
      </c>
      <c r="L76" s="96" t="s">
        <v>1167</v>
      </c>
      <c r="M76" s="126" t="s">
        <v>1168</v>
      </c>
      <c r="R76" s="99" t="s">
        <v>1175</v>
      </c>
      <c r="S76" s="94" t="s">
        <v>1176</v>
      </c>
      <c r="V76" s="85"/>
      <c r="X76" s="99">
        <v>74</v>
      </c>
      <c r="Y76" s="94" t="s">
        <v>1878</v>
      </c>
    </row>
    <row r="77" spans="8:25" ht="51">
      <c r="H77" s="135">
        <v>83</v>
      </c>
      <c r="I77" s="123" t="s">
        <v>1306</v>
      </c>
      <c r="K77" s="122">
        <v>4006900</v>
      </c>
      <c r="L77" s="96" t="s">
        <v>1173</v>
      </c>
      <c r="M77" s="126" t="s">
        <v>1174</v>
      </c>
      <c r="R77" s="99" t="s">
        <v>1551</v>
      </c>
      <c r="S77" s="94" t="s">
        <v>1552</v>
      </c>
      <c r="V77" s="85"/>
      <c r="X77" s="99">
        <v>75</v>
      </c>
      <c r="Y77" s="94" t="s">
        <v>1880</v>
      </c>
    </row>
    <row r="78" spans="8:25" ht="28.5">
      <c r="H78" s="135">
        <v>84</v>
      </c>
      <c r="I78" s="123" t="s">
        <v>1312</v>
      </c>
      <c r="K78" s="122">
        <v>4007000</v>
      </c>
      <c r="L78" s="96" t="s">
        <v>1549</v>
      </c>
      <c r="M78" s="126" t="s">
        <v>1550</v>
      </c>
      <c r="R78" s="99" t="s">
        <v>1941</v>
      </c>
      <c r="S78" s="94" t="s">
        <v>1942</v>
      </c>
      <c r="V78" s="85"/>
      <c r="X78" s="99">
        <v>76</v>
      </c>
      <c r="Y78" s="94" t="s">
        <v>1883</v>
      </c>
    </row>
    <row r="79" spans="8:25" ht="38.25">
      <c r="H79" s="135">
        <v>85</v>
      </c>
      <c r="I79" s="123" t="s">
        <v>273</v>
      </c>
      <c r="K79" s="122">
        <v>4007100</v>
      </c>
      <c r="L79" s="96" t="s">
        <v>1006</v>
      </c>
      <c r="M79" s="127" t="s">
        <v>239</v>
      </c>
      <c r="R79" s="99" t="s">
        <v>1498</v>
      </c>
      <c r="S79" s="94" t="s">
        <v>1499</v>
      </c>
      <c r="V79" s="85"/>
      <c r="X79" s="99">
        <v>77</v>
      </c>
      <c r="Y79" s="94" t="s">
        <v>1884</v>
      </c>
    </row>
    <row r="80" spans="8:25" ht="89.25">
      <c r="H80" s="135">
        <v>87</v>
      </c>
      <c r="I80" s="123" t="s">
        <v>2139</v>
      </c>
      <c r="K80" s="122">
        <v>4007200</v>
      </c>
      <c r="L80" s="96" t="s">
        <v>1496</v>
      </c>
      <c r="M80" s="126" t="s">
        <v>1497</v>
      </c>
      <c r="R80" s="99" t="s">
        <v>784</v>
      </c>
      <c r="S80" s="94" t="s">
        <v>785</v>
      </c>
      <c r="V80" s="85"/>
      <c r="X80" s="99">
        <v>78</v>
      </c>
      <c r="Y80" s="94" t="s">
        <v>1887</v>
      </c>
    </row>
    <row r="81" spans="8:25" ht="28.5">
      <c r="H81" s="135">
        <v>88</v>
      </c>
      <c r="I81" s="123" t="s">
        <v>751</v>
      </c>
      <c r="K81" s="122">
        <v>4007300</v>
      </c>
      <c r="L81" s="96" t="s">
        <v>782</v>
      </c>
      <c r="M81" s="126" t="s">
        <v>783</v>
      </c>
      <c r="R81" s="99" t="s">
        <v>2458</v>
      </c>
      <c r="S81" s="94" t="s">
        <v>2459</v>
      </c>
      <c r="V81" s="85"/>
      <c r="X81" s="99">
        <v>79</v>
      </c>
      <c r="Y81" s="94" t="s">
        <v>952</v>
      </c>
    </row>
    <row r="82" spans="8:25" ht="38.25">
      <c r="H82" s="135">
        <v>91</v>
      </c>
      <c r="I82" s="123" t="s">
        <v>1505</v>
      </c>
      <c r="K82" s="122">
        <v>4007400</v>
      </c>
      <c r="L82" s="96" t="s">
        <v>788</v>
      </c>
      <c r="M82" s="126" t="s">
        <v>789</v>
      </c>
      <c r="R82" s="99" t="s">
        <v>1875</v>
      </c>
      <c r="S82" s="94" t="s">
        <v>1876</v>
      </c>
      <c r="V82" s="85"/>
      <c r="X82" s="99">
        <v>80</v>
      </c>
      <c r="Y82" s="94" t="s">
        <v>955</v>
      </c>
    </row>
    <row r="83" spans="8:25" ht="38.25">
      <c r="H83" s="135">
        <v>93</v>
      </c>
      <c r="I83" s="123" t="s">
        <v>1512</v>
      </c>
      <c r="K83" s="122">
        <v>4007500</v>
      </c>
      <c r="L83" s="96" t="s">
        <v>1873</v>
      </c>
      <c r="M83" s="126" t="s">
        <v>1874</v>
      </c>
      <c r="R83" s="99" t="s">
        <v>1182</v>
      </c>
      <c r="S83" s="94" t="s">
        <v>1183</v>
      </c>
      <c r="V83" s="85"/>
      <c r="X83" s="99">
        <v>81</v>
      </c>
      <c r="Y83" s="94" t="s">
        <v>958</v>
      </c>
    </row>
    <row r="84" spans="8:25" ht="63.75">
      <c r="H84" s="135">
        <v>95</v>
      </c>
      <c r="I84" s="123" t="s">
        <v>1178</v>
      </c>
      <c r="K84" s="122">
        <v>4007600</v>
      </c>
      <c r="L84" s="96" t="s">
        <v>1180</v>
      </c>
      <c r="M84" s="126" t="s">
        <v>1181</v>
      </c>
      <c r="R84" s="99" t="s">
        <v>1303</v>
      </c>
      <c r="S84" s="94" t="s">
        <v>1304</v>
      </c>
      <c r="V84" s="85"/>
      <c r="X84" s="99">
        <v>82</v>
      </c>
      <c r="Y84" s="94" t="s">
        <v>961</v>
      </c>
    </row>
    <row r="85" spans="8:25" ht="25.5">
      <c r="H85" s="135">
        <v>98</v>
      </c>
      <c r="I85" s="123" t="s">
        <v>2440</v>
      </c>
      <c r="K85" s="122">
        <v>4007700</v>
      </c>
      <c r="L85" s="96" t="s">
        <v>1185</v>
      </c>
      <c r="M85" s="126" t="s">
        <v>1186</v>
      </c>
      <c r="R85" s="99" t="s">
        <v>1309</v>
      </c>
      <c r="S85" s="94" t="s">
        <v>1310</v>
      </c>
      <c r="V85" s="85"/>
      <c r="X85" s="99">
        <v>83</v>
      </c>
      <c r="Y85" s="94" t="s">
        <v>1398</v>
      </c>
    </row>
    <row r="86" spans="8:25" ht="28.5">
      <c r="H86" s="135">
        <v>100</v>
      </c>
      <c r="I86" s="123" t="s">
        <v>2448</v>
      </c>
      <c r="K86" s="122">
        <v>4007800</v>
      </c>
      <c r="L86" s="96" t="s">
        <v>1307</v>
      </c>
      <c r="M86" s="126" t="s">
        <v>1308</v>
      </c>
      <c r="R86" s="99" t="s">
        <v>270</v>
      </c>
      <c r="S86" s="94" t="s">
        <v>271</v>
      </c>
      <c r="V86" s="85"/>
      <c r="X86" s="99">
        <v>84</v>
      </c>
      <c r="Y86" s="94" t="s">
        <v>939</v>
      </c>
    </row>
    <row r="87" spans="8:25" ht="63.75">
      <c r="H87" s="135">
        <v>101</v>
      </c>
      <c r="I87" s="123" t="s">
        <v>841</v>
      </c>
      <c r="K87" s="122">
        <v>4007900</v>
      </c>
      <c r="L87" s="96" t="s">
        <v>1313</v>
      </c>
      <c r="M87" s="126" t="s">
        <v>269</v>
      </c>
      <c r="R87" s="99" t="s">
        <v>276</v>
      </c>
      <c r="S87" s="94" t="s">
        <v>277</v>
      </c>
      <c r="V87" s="85"/>
      <c r="X87" s="99">
        <v>85</v>
      </c>
      <c r="Y87" s="94" t="s">
        <v>942</v>
      </c>
    </row>
    <row r="88" spans="8:25" ht="28.5">
      <c r="H88" s="135">
        <v>104</v>
      </c>
      <c r="I88" s="123" t="s">
        <v>854</v>
      </c>
      <c r="K88" s="122">
        <v>4008000</v>
      </c>
      <c r="L88" s="96" t="s">
        <v>274</v>
      </c>
      <c r="M88" s="126" t="s">
        <v>275</v>
      </c>
      <c r="R88" s="99" t="s">
        <v>1321</v>
      </c>
      <c r="S88" s="94" t="s">
        <v>1322</v>
      </c>
      <c r="V88" s="85"/>
      <c r="X88" s="99">
        <v>86</v>
      </c>
      <c r="Y88" s="94" t="s">
        <v>945</v>
      </c>
    </row>
    <row r="89" spans="8:25" ht="28.5">
      <c r="H89" s="135">
        <v>105</v>
      </c>
      <c r="I89" s="123" t="s">
        <v>2424</v>
      </c>
      <c r="K89" s="122">
        <v>4008100</v>
      </c>
      <c r="L89" s="96" t="s">
        <v>278</v>
      </c>
      <c r="M89" s="126" t="s">
        <v>1320</v>
      </c>
      <c r="R89" s="99" t="s">
        <v>749</v>
      </c>
      <c r="S89" s="94" t="s">
        <v>750</v>
      </c>
      <c r="V89" s="85"/>
      <c r="X89" s="99">
        <v>87</v>
      </c>
      <c r="Y89" s="94" t="s">
        <v>2496</v>
      </c>
    </row>
    <row r="90" spans="8:25" ht="28.5">
      <c r="H90" s="135">
        <v>106</v>
      </c>
      <c r="I90" s="123" t="s">
        <v>826</v>
      </c>
      <c r="K90" s="122">
        <v>4008200</v>
      </c>
      <c r="L90" s="96" t="s">
        <v>1323</v>
      </c>
      <c r="M90" s="126" t="s">
        <v>1196</v>
      </c>
      <c r="R90" s="99" t="s">
        <v>637</v>
      </c>
      <c r="S90" s="94" t="s">
        <v>754</v>
      </c>
      <c r="V90" s="85"/>
      <c r="X90" s="99">
        <v>88</v>
      </c>
      <c r="Y90" s="94" t="s">
        <v>354</v>
      </c>
    </row>
    <row r="91" spans="8:25" ht="51">
      <c r="H91" s="135">
        <v>107</v>
      </c>
      <c r="I91" s="123" t="s">
        <v>2062</v>
      </c>
      <c r="K91" s="122">
        <v>4008300</v>
      </c>
      <c r="L91" s="96" t="s">
        <v>752</v>
      </c>
      <c r="M91" s="126" t="s">
        <v>753</v>
      </c>
      <c r="R91" s="99" t="s">
        <v>755</v>
      </c>
      <c r="S91" s="94" t="s">
        <v>1500</v>
      </c>
      <c r="V91" s="85"/>
      <c r="X91" s="99">
        <v>89</v>
      </c>
      <c r="Y91" s="94" t="s">
        <v>1412</v>
      </c>
    </row>
    <row r="92" spans="8:25" ht="25.5">
      <c r="H92" s="135">
        <v>108</v>
      </c>
      <c r="I92" s="123" t="s">
        <v>1445</v>
      </c>
      <c r="K92" s="122">
        <v>4008500</v>
      </c>
      <c r="L92" s="96" t="s">
        <v>1501</v>
      </c>
      <c r="M92" s="126" t="s">
        <v>1502</v>
      </c>
      <c r="R92" s="99" t="s">
        <v>1503</v>
      </c>
      <c r="S92" s="94" t="s">
        <v>1504</v>
      </c>
      <c r="V92" s="85"/>
      <c r="X92" s="99">
        <v>90</v>
      </c>
      <c r="Y92" s="94" t="s">
        <v>1415</v>
      </c>
    </row>
    <row r="93" spans="8:25" ht="38.25">
      <c r="H93" s="135">
        <v>109</v>
      </c>
      <c r="I93" s="123" t="s">
        <v>1450</v>
      </c>
      <c r="K93" s="122">
        <v>4008501</v>
      </c>
      <c r="L93" s="96" t="s">
        <v>820</v>
      </c>
      <c r="M93" s="127" t="s">
        <v>821</v>
      </c>
      <c r="R93" s="99" t="s">
        <v>1508</v>
      </c>
      <c r="S93" s="94" t="s">
        <v>1509</v>
      </c>
      <c r="V93" s="85"/>
      <c r="X93" s="99">
        <v>91</v>
      </c>
      <c r="Y93" s="94" t="s">
        <v>1418</v>
      </c>
    </row>
    <row r="94" spans="8:25" ht="51">
      <c r="H94" s="135">
        <v>110</v>
      </c>
      <c r="I94" s="123" t="s">
        <v>2336</v>
      </c>
      <c r="K94" s="122">
        <v>4008600</v>
      </c>
      <c r="L94" s="96" t="s">
        <v>1506</v>
      </c>
      <c r="M94" s="126" t="s">
        <v>1507</v>
      </c>
      <c r="R94" s="99" t="s">
        <v>1510</v>
      </c>
      <c r="S94" s="94" t="s">
        <v>1511</v>
      </c>
      <c r="V94" s="85"/>
      <c r="X94" s="99">
        <v>92</v>
      </c>
      <c r="Y94" s="94" t="s">
        <v>1421</v>
      </c>
    </row>
    <row r="95" spans="8:25" ht="25.5">
      <c r="H95" s="135">
        <v>111</v>
      </c>
      <c r="I95" s="123" t="s">
        <v>2341</v>
      </c>
      <c r="K95" s="122">
        <v>4008800</v>
      </c>
      <c r="L95" s="96" t="s">
        <v>1513</v>
      </c>
      <c r="M95" s="126" t="s">
        <v>1514</v>
      </c>
      <c r="R95" s="99" t="s">
        <v>1515</v>
      </c>
      <c r="S95" s="94" t="s">
        <v>1516</v>
      </c>
      <c r="V95" s="85"/>
      <c r="X95" s="99">
        <v>93</v>
      </c>
      <c r="Y95" s="94" t="s">
        <v>1424</v>
      </c>
    </row>
    <row r="96" spans="8:25" ht="28.5">
      <c r="H96" s="135">
        <v>112</v>
      </c>
      <c r="I96" s="123" t="s">
        <v>791</v>
      </c>
      <c r="K96" s="122">
        <v>4008900</v>
      </c>
      <c r="L96" s="96" t="s">
        <v>1518</v>
      </c>
      <c r="M96" s="126" t="s">
        <v>1519</v>
      </c>
      <c r="R96" s="99" t="s">
        <v>1520</v>
      </c>
      <c r="S96" s="94" t="s">
        <v>1521</v>
      </c>
      <c r="V96" s="85"/>
      <c r="X96" s="99">
        <v>94</v>
      </c>
      <c r="Y96" s="94" t="s">
        <v>1427</v>
      </c>
    </row>
    <row r="97" spans="8:25">
      <c r="H97" s="135">
        <v>113</v>
      </c>
      <c r="I97" s="123" t="s">
        <v>797</v>
      </c>
      <c r="K97" s="122">
        <v>4009000</v>
      </c>
      <c r="L97" s="96" t="s">
        <v>906</v>
      </c>
      <c r="M97" s="126" t="s">
        <v>907</v>
      </c>
      <c r="R97" s="99" t="s">
        <v>908</v>
      </c>
      <c r="S97" s="94" t="s">
        <v>909</v>
      </c>
      <c r="V97" s="85"/>
      <c r="X97" s="99">
        <v>95</v>
      </c>
      <c r="Y97" s="94" t="s">
        <v>1430</v>
      </c>
    </row>
    <row r="98" spans="8:25" ht="38.25">
      <c r="H98" s="135">
        <v>114</v>
      </c>
      <c r="I98" s="123" t="s">
        <v>803</v>
      </c>
      <c r="K98" s="122">
        <v>4009100</v>
      </c>
      <c r="L98" s="96" t="s">
        <v>2430</v>
      </c>
      <c r="M98" s="126" t="s">
        <v>2431</v>
      </c>
      <c r="R98" s="99" t="s">
        <v>2432</v>
      </c>
      <c r="S98" s="94" t="s">
        <v>2433</v>
      </c>
      <c r="V98" s="85"/>
      <c r="X98" s="99">
        <v>96</v>
      </c>
      <c r="Y98" s="94" t="s">
        <v>1432</v>
      </c>
    </row>
    <row r="99" spans="8:25" ht="38.25">
      <c r="H99" s="135">
        <v>115</v>
      </c>
      <c r="I99" s="123" t="s">
        <v>1734</v>
      </c>
      <c r="K99" s="122">
        <v>4009201</v>
      </c>
      <c r="L99" s="96" t="s">
        <v>2435</v>
      </c>
      <c r="M99" s="126" t="s">
        <v>2436</v>
      </c>
      <c r="R99" s="99" t="s">
        <v>2437</v>
      </c>
      <c r="S99" s="94" t="s">
        <v>2438</v>
      </c>
      <c r="V99" s="85"/>
      <c r="X99" s="99">
        <v>97</v>
      </c>
      <c r="Y99" s="94" t="s">
        <v>1435</v>
      </c>
    </row>
    <row r="100" spans="8:25" ht="38.25">
      <c r="H100" s="135">
        <v>116</v>
      </c>
      <c r="I100" s="123" t="s">
        <v>1738</v>
      </c>
      <c r="K100" s="122">
        <v>4009202</v>
      </c>
      <c r="L100" s="96" t="s">
        <v>2441</v>
      </c>
      <c r="M100" s="126" t="s">
        <v>2436</v>
      </c>
      <c r="R100" s="99" t="s">
        <v>2442</v>
      </c>
      <c r="S100" s="94" t="s">
        <v>2443</v>
      </c>
      <c r="V100" s="85"/>
      <c r="X100" s="99">
        <v>98</v>
      </c>
      <c r="Y100" s="94" t="s">
        <v>4</v>
      </c>
    </row>
    <row r="101" spans="8:25" ht="38.25">
      <c r="H101" s="135">
        <v>118</v>
      </c>
      <c r="I101" s="123" t="s">
        <v>1746</v>
      </c>
      <c r="K101" s="122">
        <v>4009204</v>
      </c>
      <c r="L101" s="96" t="s">
        <v>2449</v>
      </c>
      <c r="M101" s="126" t="s">
        <v>2436</v>
      </c>
      <c r="R101" s="99" t="s">
        <v>2445</v>
      </c>
      <c r="S101" s="94" t="s">
        <v>2446</v>
      </c>
      <c r="V101" s="85"/>
      <c r="X101" s="99">
        <v>99</v>
      </c>
      <c r="Y101" s="94" t="s">
        <v>2142</v>
      </c>
    </row>
    <row r="102" spans="8:25" ht="25.5">
      <c r="H102" s="135">
        <v>120</v>
      </c>
      <c r="I102" s="123" t="s">
        <v>1757</v>
      </c>
      <c r="K102" s="122">
        <v>4009301</v>
      </c>
      <c r="L102" s="96" t="s">
        <v>842</v>
      </c>
      <c r="M102" s="126" t="s">
        <v>842</v>
      </c>
      <c r="R102" s="99" t="s">
        <v>2450</v>
      </c>
      <c r="S102" s="94" t="s">
        <v>2451</v>
      </c>
      <c r="V102" s="85"/>
      <c r="X102" s="99">
        <v>100</v>
      </c>
      <c r="Y102" s="94" t="s">
        <v>2145</v>
      </c>
    </row>
    <row r="103" spans="8:25" ht="25.5">
      <c r="H103" s="135">
        <v>121</v>
      </c>
      <c r="I103" s="123" t="s">
        <v>1761</v>
      </c>
      <c r="K103" s="122">
        <v>4009302</v>
      </c>
      <c r="L103" s="96" t="s">
        <v>846</v>
      </c>
      <c r="M103" s="126" t="s">
        <v>842</v>
      </c>
      <c r="R103" s="99" t="s">
        <v>843</v>
      </c>
      <c r="S103" s="94" t="s">
        <v>844</v>
      </c>
      <c r="V103" s="85"/>
      <c r="X103" s="99">
        <v>101</v>
      </c>
      <c r="Y103" s="94" t="s">
        <v>165</v>
      </c>
    </row>
    <row r="104" spans="8:25" ht="25.5">
      <c r="H104" s="135">
        <v>122</v>
      </c>
      <c r="I104" s="123" t="s">
        <v>193</v>
      </c>
      <c r="K104" s="122">
        <v>4009303</v>
      </c>
      <c r="L104" s="96" t="s">
        <v>850</v>
      </c>
      <c r="M104" s="126" t="s">
        <v>842</v>
      </c>
      <c r="R104" s="99" t="s">
        <v>847</v>
      </c>
      <c r="S104" s="94" t="s">
        <v>848</v>
      </c>
      <c r="V104" s="85"/>
      <c r="X104" s="99">
        <v>102</v>
      </c>
      <c r="Y104" s="94" t="s">
        <v>168</v>
      </c>
    </row>
    <row r="105" spans="8:25" ht="51">
      <c r="H105" s="135">
        <v>123</v>
      </c>
      <c r="I105" s="123" t="s">
        <v>1855</v>
      </c>
      <c r="K105" s="122">
        <v>4009304</v>
      </c>
      <c r="L105" s="96" t="s">
        <v>2390</v>
      </c>
      <c r="M105" s="126" t="s">
        <v>842</v>
      </c>
      <c r="R105" s="99" t="s">
        <v>851</v>
      </c>
      <c r="S105" s="94" t="s">
        <v>852</v>
      </c>
      <c r="V105" s="85"/>
      <c r="X105" s="99">
        <v>208</v>
      </c>
      <c r="Y105" s="94" t="s">
        <v>147</v>
      </c>
    </row>
    <row r="106" spans="8:25">
      <c r="H106" s="135">
        <v>124</v>
      </c>
      <c r="I106" s="123" t="s">
        <v>2464</v>
      </c>
      <c r="K106" s="122">
        <v>4009305</v>
      </c>
      <c r="L106" s="96" t="s">
        <v>921</v>
      </c>
      <c r="M106" s="96" t="s">
        <v>921</v>
      </c>
      <c r="R106" s="99" t="s">
        <v>2421</v>
      </c>
      <c r="S106" s="94" t="s">
        <v>2422</v>
      </c>
      <c r="V106" s="85"/>
      <c r="X106" s="99">
        <v>209</v>
      </c>
      <c r="Y106" s="94" t="s">
        <v>2094</v>
      </c>
    </row>
    <row r="107" spans="8:25" ht="25.5">
      <c r="H107" s="135">
        <v>125</v>
      </c>
      <c r="I107" s="123" t="s">
        <v>1730</v>
      </c>
      <c r="K107" s="122">
        <v>4009306</v>
      </c>
      <c r="L107" s="96" t="s">
        <v>338</v>
      </c>
      <c r="M107" s="96" t="s">
        <v>338</v>
      </c>
      <c r="R107" s="99" t="s">
        <v>823</v>
      </c>
      <c r="S107" s="94" t="s">
        <v>824</v>
      </c>
      <c r="V107" s="85"/>
      <c r="X107" s="99">
        <v>210</v>
      </c>
      <c r="Y107" s="94" t="s">
        <v>2101</v>
      </c>
    </row>
    <row r="108" spans="8:25" ht="28.5">
      <c r="H108" s="135">
        <v>126</v>
      </c>
      <c r="I108" s="123" t="s">
        <v>1620</v>
      </c>
      <c r="K108" s="122">
        <v>4009400</v>
      </c>
      <c r="L108" s="96" t="s">
        <v>2419</v>
      </c>
      <c r="M108" s="126" t="s">
        <v>2420</v>
      </c>
      <c r="R108" s="99" t="s">
        <v>829</v>
      </c>
      <c r="S108" s="94" t="s">
        <v>830</v>
      </c>
      <c r="V108" s="85"/>
      <c r="X108" s="99">
        <v>211</v>
      </c>
      <c r="Y108" s="94" t="s">
        <v>2109</v>
      </c>
    </row>
    <row r="109" spans="8:25" ht="25.5">
      <c r="H109" s="135">
        <v>127</v>
      </c>
      <c r="I109" s="123" t="s">
        <v>1625</v>
      </c>
      <c r="K109" s="122">
        <v>4009500</v>
      </c>
      <c r="L109" s="96" t="s">
        <v>2425</v>
      </c>
      <c r="M109" s="126" t="s">
        <v>822</v>
      </c>
      <c r="R109" s="99" t="s">
        <v>2063</v>
      </c>
      <c r="S109" s="94" t="s">
        <v>2064</v>
      </c>
      <c r="V109" s="85"/>
      <c r="X109" s="99">
        <v>212</v>
      </c>
      <c r="Y109" s="94" t="s">
        <v>111</v>
      </c>
    </row>
    <row r="110" spans="8:25" ht="28.5">
      <c r="H110" s="135">
        <v>128</v>
      </c>
      <c r="I110" s="123" t="s">
        <v>1267</v>
      </c>
      <c r="K110" s="122">
        <v>4009600</v>
      </c>
      <c r="L110" s="96" t="s">
        <v>827</v>
      </c>
      <c r="M110" s="126" t="s">
        <v>828</v>
      </c>
      <c r="R110" s="99" t="s">
        <v>1447</v>
      </c>
      <c r="S110" s="94" t="s">
        <v>1448</v>
      </c>
      <c r="V110" s="85"/>
      <c r="X110" s="99">
        <v>213</v>
      </c>
      <c r="Y110" s="94" t="s">
        <v>119</v>
      </c>
    </row>
    <row r="111" spans="8:25">
      <c r="H111" s="135">
        <v>129</v>
      </c>
      <c r="I111" s="123" t="s">
        <v>1271</v>
      </c>
      <c r="K111" s="122">
        <v>4009700</v>
      </c>
      <c r="L111" s="96" t="s">
        <v>342</v>
      </c>
      <c r="M111" s="127" t="s">
        <v>343</v>
      </c>
      <c r="R111" s="99" t="s">
        <v>1453</v>
      </c>
      <c r="S111" s="94" t="s">
        <v>1454</v>
      </c>
      <c r="V111" s="85"/>
      <c r="X111" s="99">
        <v>214</v>
      </c>
      <c r="Y111" s="94" t="s">
        <v>2066</v>
      </c>
    </row>
    <row r="112" spans="8:25" ht="38.25">
      <c r="H112" s="135">
        <v>130</v>
      </c>
      <c r="I112" s="123" t="s">
        <v>1276</v>
      </c>
      <c r="K112" s="122">
        <v>4009800</v>
      </c>
      <c r="L112" s="96" t="s">
        <v>1446</v>
      </c>
      <c r="M112" s="126" t="s">
        <v>1446</v>
      </c>
      <c r="R112" s="99" t="s">
        <v>2338</v>
      </c>
      <c r="S112" s="94" t="s">
        <v>2339</v>
      </c>
      <c r="V112" s="85"/>
      <c r="X112" s="99">
        <v>215</v>
      </c>
      <c r="Y112" s="94" t="s">
        <v>2073</v>
      </c>
    </row>
    <row r="113" spans="8:25" ht="38.25">
      <c r="H113" s="135">
        <v>131</v>
      </c>
      <c r="I113" s="123" t="s">
        <v>1282</v>
      </c>
      <c r="K113" s="122">
        <v>4009900</v>
      </c>
      <c r="L113" s="96" t="s">
        <v>1451</v>
      </c>
      <c r="M113" s="126" t="s">
        <v>1452</v>
      </c>
      <c r="R113" s="99" t="s">
        <v>2344</v>
      </c>
      <c r="S113" s="94" t="s">
        <v>2345</v>
      </c>
      <c r="V113" s="85"/>
      <c r="X113" s="99">
        <v>216</v>
      </c>
      <c r="Y113" s="94" t="s">
        <v>2079</v>
      </c>
    </row>
    <row r="114" spans="8:25" ht="25.5">
      <c r="H114" s="135">
        <v>132</v>
      </c>
      <c r="I114" s="123" t="s">
        <v>1764</v>
      </c>
      <c r="K114" s="122">
        <v>4010000</v>
      </c>
      <c r="L114" s="96" t="s">
        <v>2337</v>
      </c>
      <c r="M114" s="126" t="s">
        <v>2337</v>
      </c>
      <c r="R114" s="99" t="s">
        <v>794</v>
      </c>
      <c r="S114" s="94" t="s">
        <v>795</v>
      </c>
      <c r="V114" s="85"/>
      <c r="X114" s="99">
        <v>217</v>
      </c>
      <c r="Y114" s="94" t="s">
        <v>2085</v>
      </c>
    </row>
    <row r="115" spans="8:25" ht="28.5">
      <c r="H115" s="135">
        <v>135</v>
      </c>
      <c r="I115" s="123" t="s">
        <v>1775</v>
      </c>
      <c r="K115" s="122">
        <v>4010100</v>
      </c>
      <c r="L115" s="96" t="s">
        <v>2342</v>
      </c>
      <c r="M115" s="126" t="s">
        <v>2343</v>
      </c>
      <c r="R115" s="99" t="s">
        <v>800</v>
      </c>
      <c r="S115" s="94" t="s">
        <v>801</v>
      </c>
      <c r="V115" s="85"/>
      <c r="X115" s="99">
        <v>218</v>
      </c>
      <c r="Y115" s="94" t="s">
        <v>2090</v>
      </c>
    </row>
    <row r="116" spans="8:25" ht="38.25">
      <c r="H116" s="135">
        <v>140</v>
      </c>
      <c r="I116" s="123" t="s">
        <v>1869</v>
      </c>
      <c r="K116" s="122">
        <v>4010200</v>
      </c>
      <c r="L116" s="96" t="s">
        <v>792</v>
      </c>
      <c r="M116" s="126" t="s">
        <v>793</v>
      </c>
      <c r="R116" s="99" t="s">
        <v>805</v>
      </c>
      <c r="S116" s="94" t="s">
        <v>2312</v>
      </c>
      <c r="V116" s="85"/>
      <c r="X116" s="99">
        <v>219</v>
      </c>
      <c r="Y116" s="94" t="s">
        <v>8</v>
      </c>
    </row>
    <row r="117" spans="8:25" ht="28.5">
      <c r="H117" s="135">
        <v>142</v>
      </c>
      <c r="I117" s="123" t="s">
        <v>1024</v>
      </c>
      <c r="K117" s="122">
        <v>4010300</v>
      </c>
      <c r="L117" s="96" t="s">
        <v>798</v>
      </c>
      <c r="M117" s="126" t="s">
        <v>799</v>
      </c>
      <c r="R117" s="99" t="s">
        <v>1735</v>
      </c>
      <c r="S117" s="94" t="s">
        <v>1736</v>
      </c>
      <c r="V117" s="85"/>
      <c r="X117" s="99">
        <v>220</v>
      </c>
      <c r="Y117" s="94" t="s">
        <v>1089</v>
      </c>
    </row>
    <row r="118" spans="8:25" ht="28.5">
      <c r="H118" s="135">
        <v>145</v>
      </c>
      <c r="I118" s="123" t="s">
        <v>1815</v>
      </c>
      <c r="K118" s="122">
        <v>4010400</v>
      </c>
      <c r="L118" s="96" t="s">
        <v>804</v>
      </c>
      <c r="M118" s="126" t="s">
        <v>804</v>
      </c>
      <c r="R118" s="99" t="s">
        <v>1739</v>
      </c>
      <c r="S118" s="94" t="s">
        <v>1740</v>
      </c>
      <c r="V118" s="85"/>
      <c r="X118" s="99">
        <v>221</v>
      </c>
      <c r="Y118" s="94" t="s">
        <v>1095</v>
      </c>
    </row>
    <row r="119" spans="8:25" ht="28.5">
      <c r="H119" s="135">
        <v>146</v>
      </c>
      <c r="I119" s="123" t="s">
        <v>1819</v>
      </c>
      <c r="K119" s="122">
        <v>4010500</v>
      </c>
      <c r="L119" s="96" t="s">
        <v>242</v>
      </c>
      <c r="M119" s="127" t="s">
        <v>1828</v>
      </c>
      <c r="R119" s="99" t="s">
        <v>1742</v>
      </c>
      <c r="S119" s="94" t="s">
        <v>1743</v>
      </c>
      <c r="V119" s="85"/>
      <c r="X119" s="99">
        <v>222</v>
      </c>
      <c r="Y119" s="94" t="s">
        <v>1101</v>
      </c>
    </row>
    <row r="120" spans="8:25" ht="28.5">
      <c r="H120" s="135">
        <v>148</v>
      </c>
      <c r="I120" s="123" t="s">
        <v>2410</v>
      </c>
      <c r="K120" s="122">
        <v>4010600</v>
      </c>
      <c r="L120" s="96" t="s">
        <v>1829</v>
      </c>
      <c r="M120" s="127" t="s">
        <v>1830</v>
      </c>
      <c r="R120" s="99" t="s">
        <v>1749</v>
      </c>
      <c r="S120" s="94" t="s">
        <v>1750</v>
      </c>
      <c r="V120" s="85"/>
      <c r="X120" s="99">
        <v>223</v>
      </c>
      <c r="Y120" s="94" t="s">
        <v>2505</v>
      </c>
    </row>
    <row r="121" spans="8:25" ht="28.5">
      <c r="H121" s="135">
        <v>149</v>
      </c>
      <c r="I121" s="123" t="s">
        <v>2415</v>
      </c>
      <c r="K121" s="122">
        <v>4010700</v>
      </c>
      <c r="L121" s="96" t="s">
        <v>1831</v>
      </c>
      <c r="M121" s="127" t="s">
        <v>1832</v>
      </c>
      <c r="R121" s="99" t="s">
        <v>1754</v>
      </c>
      <c r="S121" s="94" t="s">
        <v>1755</v>
      </c>
      <c r="V121" s="85"/>
      <c r="X121" s="99">
        <v>224</v>
      </c>
      <c r="Y121" s="94" t="s">
        <v>2510</v>
      </c>
    </row>
    <row r="122" spans="8:25" ht="42.75">
      <c r="H122" s="135">
        <v>151</v>
      </c>
      <c r="I122" s="123" t="s">
        <v>304</v>
      </c>
      <c r="K122" s="122">
        <v>4010800</v>
      </c>
      <c r="L122" s="96" t="s">
        <v>1747</v>
      </c>
      <c r="M122" s="126" t="s">
        <v>1748</v>
      </c>
      <c r="R122" s="99" t="s">
        <v>1758</v>
      </c>
      <c r="S122" s="94" t="s">
        <v>1759</v>
      </c>
      <c r="V122" s="85"/>
      <c r="X122" s="99">
        <v>225</v>
      </c>
      <c r="Y122" s="94" t="s">
        <v>963</v>
      </c>
    </row>
    <row r="123" spans="8:25" ht="28.5">
      <c r="H123" s="135">
        <v>152</v>
      </c>
      <c r="I123" s="123" t="s">
        <v>308</v>
      </c>
      <c r="K123" s="122">
        <v>4010900</v>
      </c>
      <c r="L123" s="96" t="s">
        <v>1752</v>
      </c>
      <c r="M123" s="126" t="s">
        <v>1753</v>
      </c>
      <c r="R123" s="99" t="s">
        <v>190</v>
      </c>
      <c r="S123" s="94" t="s">
        <v>191</v>
      </c>
      <c r="V123" s="85"/>
      <c r="X123" s="99">
        <v>226</v>
      </c>
      <c r="Y123" s="94" t="s">
        <v>969</v>
      </c>
    </row>
    <row r="124" spans="8:25" ht="51">
      <c r="H124" s="135">
        <v>153</v>
      </c>
      <c r="I124" s="123" t="s">
        <v>1990</v>
      </c>
      <c r="K124" s="122">
        <v>4011000</v>
      </c>
      <c r="L124" s="96" t="s">
        <v>1693</v>
      </c>
      <c r="M124" s="96" t="s">
        <v>1693</v>
      </c>
      <c r="R124" s="99" t="s">
        <v>196</v>
      </c>
      <c r="S124" s="94" t="s">
        <v>197</v>
      </c>
      <c r="V124" s="85"/>
      <c r="X124" s="99">
        <v>227</v>
      </c>
      <c r="Y124" s="94" t="s">
        <v>2477</v>
      </c>
    </row>
    <row r="125" spans="8:25" ht="51">
      <c r="H125" s="135">
        <v>154</v>
      </c>
      <c r="I125" s="123" t="s">
        <v>37</v>
      </c>
      <c r="K125" s="122">
        <v>4011001</v>
      </c>
      <c r="L125" s="96" t="s">
        <v>1153</v>
      </c>
      <c r="M125" s="96" t="s">
        <v>1153</v>
      </c>
      <c r="R125" s="99" t="s">
        <v>2461</v>
      </c>
      <c r="S125" s="94" t="s">
        <v>2462</v>
      </c>
      <c r="V125" s="85"/>
      <c r="X125" s="99">
        <v>232</v>
      </c>
      <c r="Y125" s="94" t="s">
        <v>2020</v>
      </c>
    </row>
    <row r="126" spans="8:25" ht="28.5">
      <c r="H126" s="135">
        <v>155</v>
      </c>
      <c r="I126" s="123" t="s">
        <v>41</v>
      </c>
      <c r="K126" s="122">
        <v>4011100</v>
      </c>
      <c r="L126" s="96" t="s">
        <v>1762</v>
      </c>
      <c r="M126" s="126" t="s">
        <v>189</v>
      </c>
      <c r="R126" s="99" t="s">
        <v>2466</v>
      </c>
      <c r="S126" s="94" t="s">
        <v>2467</v>
      </c>
      <c r="V126" s="85"/>
      <c r="X126" s="99">
        <v>233</v>
      </c>
      <c r="Y126" s="94" t="s">
        <v>2025</v>
      </c>
    </row>
    <row r="127" spans="8:25" ht="28.5">
      <c r="H127" s="135">
        <v>156</v>
      </c>
      <c r="I127" s="123" t="s">
        <v>1053</v>
      </c>
      <c r="K127" s="122">
        <v>4011200</v>
      </c>
      <c r="L127" s="96" t="s">
        <v>194</v>
      </c>
      <c r="M127" s="126" t="s">
        <v>195</v>
      </c>
      <c r="R127" s="99" t="s">
        <v>1732</v>
      </c>
      <c r="S127" s="94" t="s">
        <v>1733</v>
      </c>
      <c r="V127" s="85"/>
      <c r="X127" s="99">
        <v>234</v>
      </c>
      <c r="Y127" s="94" t="s">
        <v>2178</v>
      </c>
    </row>
    <row r="128" spans="8:25" ht="38.25">
      <c r="H128" s="135">
        <v>158</v>
      </c>
      <c r="I128" s="123" t="s">
        <v>1036</v>
      </c>
      <c r="K128" s="122">
        <v>4011500</v>
      </c>
      <c r="L128" s="96" t="s">
        <v>2396</v>
      </c>
      <c r="M128" s="126" t="s">
        <v>2460</v>
      </c>
      <c r="R128" s="99" t="s">
        <v>1622</v>
      </c>
      <c r="S128" s="94" t="s">
        <v>1623</v>
      </c>
      <c r="V128" s="85"/>
      <c r="X128" s="99">
        <v>235</v>
      </c>
      <c r="Y128" s="94" t="s">
        <v>1651</v>
      </c>
    </row>
    <row r="129" spans="8:25" ht="38.25">
      <c r="H129" s="135">
        <v>159</v>
      </c>
      <c r="I129" s="123" t="s">
        <v>2535</v>
      </c>
      <c r="K129" s="122">
        <v>4011800</v>
      </c>
      <c r="L129" s="96" t="s">
        <v>2391</v>
      </c>
      <c r="M129" s="126" t="s">
        <v>2391</v>
      </c>
      <c r="R129" s="99" t="s">
        <v>1627</v>
      </c>
      <c r="S129" s="94" t="s">
        <v>1628</v>
      </c>
      <c r="V129" s="85"/>
      <c r="X129" s="99">
        <v>236</v>
      </c>
      <c r="Y129" s="94" t="s">
        <v>1656</v>
      </c>
    </row>
    <row r="130" spans="8:25" ht="38.25">
      <c r="H130" s="135">
        <v>160</v>
      </c>
      <c r="I130" s="123" t="s">
        <v>1591</v>
      </c>
      <c r="K130" s="122">
        <v>4012501</v>
      </c>
      <c r="L130" s="96" t="s">
        <v>2465</v>
      </c>
      <c r="M130" s="126" t="s">
        <v>1895</v>
      </c>
      <c r="R130" s="99" t="s">
        <v>1268</v>
      </c>
      <c r="S130" s="94" t="s">
        <v>1269</v>
      </c>
      <c r="V130" s="85"/>
      <c r="X130" s="99">
        <v>237</v>
      </c>
      <c r="Y130" s="94" t="s">
        <v>1779</v>
      </c>
    </row>
    <row r="131" spans="8:25" ht="28.5">
      <c r="H131" s="135">
        <v>161</v>
      </c>
      <c r="I131" s="123" t="s">
        <v>1579</v>
      </c>
      <c r="K131" s="122">
        <v>4012502</v>
      </c>
      <c r="L131" s="96" t="s">
        <v>1731</v>
      </c>
      <c r="M131" s="126" t="s">
        <v>1895</v>
      </c>
      <c r="R131" s="99" t="s">
        <v>1273</v>
      </c>
      <c r="S131" s="94" t="s">
        <v>1274</v>
      </c>
      <c r="V131" s="85"/>
      <c r="X131" s="99">
        <v>238</v>
      </c>
      <c r="Y131" s="94" t="s">
        <v>1784</v>
      </c>
    </row>
    <row r="132" spans="8:25" ht="38.25">
      <c r="H132" s="135">
        <v>162</v>
      </c>
      <c r="I132" s="123" t="s">
        <v>1585</v>
      </c>
      <c r="K132" s="122">
        <v>4012503</v>
      </c>
      <c r="L132" s="96" t="s">
        <v>1621</v>
      </c>
      <c r="M132" s="126" t="s">
        <v>1895</v>
      </c>
      <c r="R132" s="99" t="s">
        <v>1279</v>
      </c>
      <c r="S132" s="94" t="s">
        <v>1280</v>
      </c>
      <c r="V132" s="85"/>
      <c r="X132" s="99">
        <v>239</v>
      </c>
      <c r="Y132" s="94" t="s">
        <v>1790</v>
      </c>
    </row>
    <row r="133" spans="8:25" ht="28.5">
      <c r="H133" s="135">
        <v>163</v>
      </c>
      <c r="I133" s="123" t="s">
        <v>977</v>
      </c>
      <c r="K133" s="122">
        <v>4012504</v>
      </c>
      <c r="L133" s="96" t="s">
        <v>1626</v>
      </c>
      <c r="M133" s="126" t="s">
        <v>1895</v>
      </c>
      <c r="R133" s="99" t="s">
        <v>1285</v>
      </c>
      <c r="S133" s="94" t="s">
        <v>1286</v>
      </c>
      <c r="V133" s="85"/>
      <c r="X133" s="99">
        <v>240</v>
      </c>
      <c r="Y133" s="94" t="s">
        <v>1531</v>
      </c>
    </row>
    <row r="134" spans="8:25" ht="51">
      <c r="H134" s="135">
        <v>164</v>
      </c>
      <c r="I134" s="123" t="s">
        <v>1993</v>
      </c>
      <c r="K134" s="122">
        <v>4012505</v>
      </c>
      <c r="L134" s="96" t="s">
        <v>1896</v>
      </c>
      <c r="M134" s="126" t="s">
        <v>1895</v>
      </c>
      <c r="R134" s="99" t="s">
        <v>1767</v>
      </c>
      <c r="S134" s="94" t="s">
        <v>1768</v>
      </c>
      <c r="V134" s="85"/>
      <c r="X134" s="99">
        <v>241</v>
      </c>
      <c r="Y134" s="94" t="s">
        <v>1536</v>
      </c>
    </row>
    <row r="135" spans="8:25" ht="28.5">
      <c r="H135" s="135">
        <v>165</v>
      </c>
      <c r="I135" s="123" t="s">
        <v>1999</v>
      </c>
      <c r="K135" s="122">
        <v>4012506</v>
      </c>
      <c r="L135" s="96" t="s">
        <v>1272</v>
      </c>
      <c r="M135" s="126" t="s">
        <v>1895</v>
      </c>
      <c r="R135" s="99" t="s">
        <v>1769</v>
      </c>
      <c r="S135" s="94" t="s">
        <v>1770</v>
      </c>
      <c r="V135" s="85"/>
      <c r="X135" s="99">
        <v>242</v>
      </c>
      <c r="Y135" s="94" t="s">
        <v>730</v>
      </c>
    </row>
    <row r="136" spans="8:25" ht="38.25">
      <c r="H136" s="135">
        <v>166</v>
      </c>
      <c r="I136" s="123" t="s">
        <v>293</v>
      </c>
      <c r="K136" s="122">
        <v>4012507</v>
      </c>
      <c r="L136" s="96" t="s">
        <v>922</v>
      </c>
      <c r="M136" s="96" t="s">
        <v>922</v>
      </c>
      <c r="R136" s="99" t="s">
        <v>1772</v>
      </c>
      <c r="S136" s="94" t="s">
        <v>1773</v>
      </c>
      <c r="V136" s="85"/>
      <c r="X136" s="99">
        <v>258</v>
      </c>
      <c r="Y136" s="94" t="s">
        <v>1771</v>
      </c>
    </row>
    <row r="137" spans="8:25" ht="28.5">
      <c r="H137" s="135">
        <v>167</v>
      </c>
      <c r="I137" s="123" t="s">
        <v>295</v>
      </c>
      <c r="K137" s="122">
        <v>4012600</v>
      </c>
      <c r="L137" s="96" t="s">
        <v>1277</v>
      </c>
      <c r="M137" s="126" t="s">
        <v>1278</v>
      </c>
      <c r="R137" s="99" t="s">
        <v>1776</v>
      </c>
      <c r="S137" s="94" t="s">
        <v>1777</v>
      </c>
      <c r="V137" s="85"/>
      <c r="X137" s="99">
        <v>259</v>
      </c>
      <c r="Y137" s="94" t="s">
        <v>1774</v>
      </c>
    </row>
    <row r="138" spans="8:25" ht="63.75">
      <c r="H138" s="135">
        <v>168</v>
      </c>
      <c r="I138" s="123" t="s">
        <v>296</v>
      </c>
      <c r="K138" s="122">
        <v>4012700</v>
      </c>
      <c r="L138" s="96" t="s">
        <v>1283</v>
      </c>
      <c r="M138" s="126" t="s">
        <v>1284</v>
      </c>
      <c r="R138" s="99" t="s">
        <v>1342</v>
      </c>
      <c r="S138" s="94" t="s">
        <v>1343</v>
      </c>
      <c r="V138" s="85"/>
      <c r="X138" s="99">
        <v>260</v>
      </c>
      <c r="Y138" s="94" t="s">
        <v>1778</v>
      </c>
    </row>
    <row r="139" spans="8:25" ht="76.5">
      <c r="H139" s="135">
        <v>169</v>
      </c>
      <c r="I139" s="123" t="s">
        <v>297</v>
      </c>
      <c r="K139" s="122">
        <v>4012800</v>
      </c>
      <c r="L139" s="96" t="s">
        <v>1765</v>
      </c>
      <c r="M139" s="126" t="s">
        <v>1766</v>
      </c>
      <c r="R139" s="99" t="s">
        <v>554</v>
      </c>
      <c r="S139" s="94" t="s">
        <v>555</v>
      </c>
      <c r="V139" s="85"/>
      <c r="X139" s="99">
        <v>261</v>
      </c>
      <c r="Y139" s="94" t="s">
        <v>1344</v>
      </c>
    </row>
    <row r="140" spans="8:25" ht="42.75">
      <c r="H140" s="135">
        <v>170</v>
      </c>
      <c r="I140" s="123" t="s">
        <v>298</v>
      </c>
      <c r="K140" s="122">
        <v>4012901</v>
      </c>
      <c r="L140" s="96" t="s">
        <v>1897</v>
      </c>
      <c r="M140" s="126" t="s">
        <v>1898</v>
      </c>
      <c r="R140" s="99" t="s">
        <v>559</v>
      </c>
      <c r="S140" s="94" t="s">
        <v>560</v>
      </c>
      <c r="V140" s="85"/>
      <c r="X140" s="99">
        <v>262</v>
      </c>
      <c r="Y140" s="94" t="s">
        <v>556</v>
      </c>
    </row>
    <row r="141" spans="8:25" ht="51">
      <c r="H141" s="135">
        <v>172</v>
      </c>
      <c r="I141" s="123" t="s">
        <v>299</v>
      </c>
      <c r="K141" s="122">
        <v>4012902</v>
      </c>
      <c r="L141" s="96" t="s">
        <v>1899</v>
      </c>
      <c r="M141" s="126" t="s">
        <v>1898</v>
      </c>
      <c r="R141" s="99" t="s">
        <v>345</v>
      </c>
      <c r="S141" s="94" t="s">
        <v>346</v>
      </c>
      <c r="V141" s="85"/>
      <c r="X141" s="99">
        <v>263</v>
      </c>
      <c r="Y141" s="94" t="s">
        <v>347</v>
      </c>
    </row>
    <row r="142" spans="8:25" ht="51">
      <c r="H142" s="135">
        <v>180</v>
      </c>
      <c r="I142" s="123" t="s">
        <v>300</v>
      </c>
      <c r="K142" s="122">
        <v>4012903</v>
      </c>
      <c r="L142" s="96" t="s">
        <v>1931</v>
      </c>
      <c r="M142" s="126" t="s">
        <v>1898</v>
      </c>
      <c r="R142" s="99" t="s">
        <v>1016</v>
      </c>
      <c r="S142" s="94" t="s">
        <v>1017</v>
      </c>
      <c r="V142" s="85"/>
      <c r="X142" s="99">
        <v>264</v>
      </c>
      <c r="Y142" s="94" t="s">
        <v>2483</v>
      </c>
    </row>
    <row r="143" spans="8:25" ht="63.75">
      <c r="H143" s="135">
        <v>181</v>
      </c>
      <c r="I143" s="123" t="s">
        <v>1892</v>
      </c>
      <c r="K143" s="122">
        <v>4012904</v>
      </c>
      <c r="L143" s="96" t="s">
        <v>923</v>
      </c>
      <c r="M143" s="96" t="s">
        <v>923</v>
      </c>
      <c r="R143" s="99" t="s">
        <v>1021</v>
      </c>
      <c r="S143" s="94" t="s">
        <v>1022</v>
      </c>
      <c r="V143" s="85"/>
      <c r="X143" s="99">
        <v>265</v>
      </c>
      <c r="Y143" s="94" t="s">
        <v>2488</v>
      </c>
    </row>
    <row r="144" spans="8:25" ht="63.75">
      <c r="H144" s="135">
        <v>182</v>
      </c>
      <c r="I144" s="123" t="s">
        <v>524</v>
      </c>
      <c r="K144" s="122">
        <v>4012905</v>
      </c>
      <c r="L144" s="96" t="s">
        <v>1458</v>
      </c>
      <c r="M144" s="96" t="s">
        <v>1458</v>
      </c>
      <c r="R144" s="99" t="s">
        <v>1027</v>
      </c>
      <c r="S144" s="94" t="s">
        <v>1028</v>
      </c>
      <c r="V144" s="85"/>
      <c r="X144" s="99">
        <v>266</v>
      </c>
      <c r="Y144" s="94" t="s">
        <v>691</v>
      </c>
    </row>
    <row r="145" spans="8:25" ht="51">
      <c r="H145" s="135">
        <v>183</v>
      </c>
      <c r="I145" s="123" t="s">
        <v>525</v>
      </c>
      <c r="K145" s="122">
        <v>4012906</v>
      </c>
      <c r="L145" s="96" t="s">
        <v>1459</v>
      </c>
      <c r="M145" s="96" t="s">
        <v>1459</v>
      </c>
      <c r="R145" s="99" t="s">
        <v>628</v>
      </c>
      <c r="S145" s="94" t="s">
        <v>1031</v>
      </c>
      <c r="V145" s="85"/>
      <c r="X145" s="99">
        <v>267</v>
      </c>
      <c r="Y145" s="94" t="s">
        <v>333</v>
      </c>
    </row>
    <row r="146" spans="8:25" ht="63.75">
      <c r="H146" s="135">
        <v>184</v>
      </c>
      <c r="I146" s="123" t="s">
        <v>526</v>
      </c>
      <c r="K146" s="122">
        <v>4012907</v>
      </c>
      <c r="L146" s="96" t="s">
        <v>1460</v>
      </c>
      <c r="M146" s="96" t="s">
        <v>1460</v>
      </c>
      <c r="R146" s="99" t="s">
        <v>1846</v>
      </c>
      <c r="S146" s="94" t="s">
        <v>1847</v>
      </c>
      <c r="V146" s="85"/>
      <c r="X146" s="99">
        <v>268</v>
      </c>
      <c r="Y146" s="94" t="s">
        <v>1361</v>
      </c>
    </row>
    <row r="147" spans="8:25" ht="63.75">
      <c r="H147" s="135">
        <v>185</v>
      </c>
      <c r="I147" s="123" t="s">
        <v>527</v>
      </c>
      <c r="K147" s="122">
        <v>4012908</v>
      </c>
      <c r="L147" s="96" t="s">
        <v>1461</v>
      </c>
      <c r="M147" s="96" t="s">
        <v>1461</v>
      </c>
      <c r="R147" s="99" t="s">
        <v>1816</v>
      </c>
      <c r="S147" s="94" t="s">
        <v>1817</v>
      </c>
      <c r="V147" s="85"/>
      <c r="X147" s="99">
        <v>269</v>
      </c>
      <c r="Y147" s="94" t="s">
        <v>403</v>
      </c>
    </row>
    <row r="148" spans="8:25" ht="42.75">
      <c r="H148" s="135">
        <v>186</v>
      </c>
      <c r="I148" s="123" t="s">
        <v>528</v>
      </c>
      <c r="K148" s="122">
        <v>4013000</v>
      </c>
      <c r="L148" s="96" t="s">
        <v>1195</v>
      </c>
      <c r="M148" s="126" t="s">
        <v>1341</v>
      </c>
      <c r="R148" s="99" t="s">
        <v>1822</v>
      </c>
      <c r="S148" s="94" t="s">
        <v>1823</v>
      </c>
      <c r="V148" s="85"/>
      <c r="X148" s="99">
        <v>270</v>
      </c>
      <c r="Y148" s="94" t="s">
        <v>410</v>
      </c>
    </row>
    <row r="149" spans="8:25" ht="42.75">
      <c r="H149" s="135">
        <v>187</v>
      </c>
      <c r="I149" s="123" t="s">
        <v>529</v>
      </c>
      <c r="K149" s="122">
        <v>4013100</v>
      </c>
      <c r="L149" s="96" t="s">
        <v>1345</v>
      </c>
      <c r="M149" s="126" t="s">
        <v>553</v>
      </c>
      <c r="R149" s="99" t="s">
        <v>2407</v>
      </c>
      <c r="S149" s="94" t="s">
        <v>2408</v>
      </c>
      <c r="V149" s="85"/>
      <c r="X149" s="99">
        <v>271</v>
      </c>
      <c r="Y149" s="94" t="s">
        <v>407</v>
      </c>
    </row>
    <row r="150" spans="8:25" ht="28.5">
      <c r="H150" s="135">
        <v>188</v>
      </c>
      <c r="I150" s="123" t="s">
        <v>530</v>
      </c>
      <c r="K150" s="122">
        <v>4013200</v>
      </c>
      <c r="L150" s="96" t="s">
        <v>557</v>
      </c>
      <c r="M150" s="126" t="s">
        <v>558</v>
      </c>
      <c r="R150" s="99" t="s">
        <v>2412</v>
      </c>
      <c r="S150" s="94" t="s">
        <v>2413</v>
      </c>
      <c r="V150" s="85"/>
      <c r="X150" s="99">
        <v>272</v>
      </c>
      <c r="Y150" s="94" t="s">
        <v>414</v>
      </c>
    </row>
    <row r="151" spans="8:25" ht="28.5">
      <c r="H151" s="135">
        <v>189</v>
      </c>
      <c r="I151" s="123" t="s">
        <v>1870</v>
      </c>
      <c r="K151" s="122">
        <v>4013301</v>
      </c>
      <c r="L151" s="96" t="s">
        <v>562</v>
      </c>
      <c r="M151" s="126" t="s">
        <v>344</v>
      </c>
      <c r="R151" s="99" t="s">
        <v>365</v>
      </c>
      <c r="S151" s="94" t="s">
        <v>366</v>
      </c>
      <c r="V151" s="85"/>
      <c r="X151" s="99">
        <v>273</v>
      </c>
      <c r="Y151" s="94" t="s">
        <v>1018</v>
      </c>
    </row>
    <row r="152" spans="8:25" ht="28.5">
      <c r="H152" s="135">
        <v>190</v>
      </c>
      <c r="I152" s="123" t="s">
        <v>1894</v>
      </c>
      <c r="K152" s="122">
        <v>4013302</v>
      </c>
      <c r="L152" s="96" t="s">
        <v>348</v>
      </c>
      <c r="M152" s="126" t="s">
        <v>1015</v>
      </c>
      <c r="R152" s="99" t="s">
        <v>2379</v>
      </c>
      <c r="S152" s="94" t="s">
        <v>2380</v>
      </c>
      <c r="V152" s="85"/>
      <c r="X152" s="99">
        <v>274</v>
      </c>
      <c r="Y152" s="94" t="s">
        <v>1029</v>
      </c>
    </row>
    <row r="153" spans="8:25" ht="28.5">
      <c r="H153" s="135">
        <v>191</v>
      </c>
      <c r="I153" s="123" t="s">
        <v>2140</v>
      </c>
      <c r="K153" s="122">
        <v>4013400</v>
      </c>
      <c r="L153" s="96" t="s">
        <v>1019</v>
      </c>
      <c r="M153" s="126" t="s">
        <v>1020</v>
      </c>
      <c r="R153" s="99" t="s">
        <v>305</v>
      </c>
      <c r="S153" s="94" t="s">
        <v>306</v>
      </c>
      <c r="V153" s="85"/>
      <c r="X153" s="99">
        <v>275</v>
      </c>
      <c r="Y153" s="94" t="s">
        <v>1844</v>
      </c>
    </row>
    <row r="154" spans="8:25" ht="28.5">
      <c r="H154" s="135">
        <v>192</v>
      </c>
      <c r="I154" s="123" t="s">
        <v>2225</v>
      </c>
      <c r="K154" s="122">
        <v>4013500</v>
      </c>
      <c r="L154" s="96" t="s">
        <v>1025</v>
      </c>
      <c r="M154" s="126" t="s">
        <v>1026</v>
      </c>
      <c r="R154" s="99" t="s">
        <v>309</v>
      </c>
      <c r="S154" s="94" t="s">
        <v>310</v>
      </c>
      <c r="V154" s="85"/>
      <c r="X154" s="99">
        <v>276</v>
      </c>
      <c r="Y154" s="94" t="s">
        <v>1848</v>
      </c>
    </row>
    <row r="155" spans="8:25" ht="28.5">
      <c r="H155" s="135">
        <v>193</v>
      </c>
      <c r="I155" s="123" t="s">
        <v>2226</v>
      </c>
      <c r="K155" s="122">
        <v>4013601</v>
      </c>
      <c r="L155" s="96" t="s">
        <v>1030</v>
      </c>
      <c r="M155" s="127" t="s">
        <v>684</v>
      </c>
      <c r="R155" s="99" t="s">
        <v>2529</v>
      </c>
      <c r="S155" s="94" t="s">
        <v>2530</v>
      </c>
      <c r="V155" s="85"/>
      <c r="X155" s="99">
        <v>277</v>
      </c>
      <c r="Y155" s="94" t="s">
        <v>1818</v>
      </c>
    </row>
    <row r="156" spans="8:25" ht="28.5">
      <c r="H156" s="135">
        <v>194</v>
      </c>
      <c r="I156" s="123" t="s">
        <v>1441</v>
      </c>
      <c r="K156" s="122">
        <v>4013602</v>
      </c>
      <c r="L156" s="96" t="s">
        <v>1845</v>
      </c>
      <c r="M156" s="127" t="s">
        <v>684</v>
      </c>
      <c r="R156" s="99" t="s">
        <v>38</v>
      </c>
      <c r="S156" s="94" t="s">
        <v>39</v>
      </c>
      <c r="V156" s="85"/>
      <c r="X156" s="99">
        <v>278</v>
      </c>
      <c r="Y156" s="94" t="s">
        <v>1351</v>
      </c>
    </row>
    <row r="157" spans="8:25" ht="38.25">
      <c r="H157" s="135">
        <v>195</v>
      </c>
      <c r="I157" s="123" t="s">
        <v>1442</v>
      </c>
      <c r="K157" s="122">
        <v>4013604</v>
      </c>
      <c r="L157" s="96" t="s">
        <v>2237</v>
      </c>
      <c r="M157" s="127" t="s">
        <v>684</v>
      </c>
      <c r="R157" s="99" t="s">
        <v>42</v>
      </c>
      <c r="S157" s="94" t="s">
        <v>43</v>
      </c>
      <c r="V157" s="85"/>
      <c r="X157" s="99">
        <v>279</v>
      </c>
      <c r="Y157" s="94" t="s">
        <v>460</v>
      </c>
    </row>
    <row r="158" spans="8:25" ht="57">
      <c r="H158" s="135">
        <v>196</v>
      </c>
      <c r="I158" s="123" t="s">
        <v>1443</v>
      </c>
      <c r="K158" s="122">
        <v>4013605</v>
      </c>
      <c r="L158" s="96" t="s">
        <v>1145</v>
      </c>
      <c r="M158" s="127" t="s">
        <v>1146</v>
      </c>
      <c r="R158" s="99" t="s">
        <v>1054</v>
      </c>
      <c r="S158" s="94" t="s">
        <v>1055</v>
      </c>
      <c r="V158" s="85"/>
      <c r="X158" s="99">
        <v>280</v>
      </c>
      <c r="Y158" s="94" t="s">
        <v>466</v>
      </c>
    </row>
    <row r="159" spans="8:25" ht="51">
      <c r="H159" s="135">
        <v>197</v>
      </c>
      <c r="I159" s="123" t="s">
        <v>1230</v>
      </c>
      <c r="K159" s="122">
        <v>4013700</v>
      </c>
      <c r="L159" s="96" t="s">
        <v>1820</v>
      </c>
      <c r="M159" s="126" t="s">
        <v>1821</v>
      </c>
      <c r="R159" s="99" t="s">
        <v>1033</v>
      </c>
      <c r="S159" s="94" t="s">
        <v>1034</v>
      </c>
      <c r="V159" s="85"/>
      <c r="X159" s="99">
        <v>281</v>
      </c>
      <c r="Y159" s="94" t="s">
        <v>1952</v>
      </c>
    </row>
    <row r="160" spans="8:25" ht="51">
      <c r="H160" s="135">
        <v>198</v>
      </c>
      <c r="I160" s="123" t="s">
        <v>1254</v>
      </c>
      <c r="K160" s="122">
        <v>4013800</v>
      </c>
      <c r="L160" s="96" t="s">
        <v>1340</v>
      </c>
      <c r="M160" s="126" t="s">
        <v>2406</v>
      </c>
      <c r="R160" s="99" t="s">
        <v>1037</v>
      </c>
      <c r="S160" s="94" t="s">
        <v>1038</v>
      </c>
      <c r="V160" s="85"/>
      <c r="X160" s="99">
        <v>282</v>
      </c>
      <c r="Y160" s="94" t="s">
        <v>1970</v>
      </c>
    </row>
    <row r="161" spans="3:25" ht="76.5">
      <c r="H161" s="135">
        <v>199</v>
      </c>
      <c r="I161" s="123" t="s">
        <v>2307</v>
      </c>
      <c r="K161" s="122">
        <v>4013900</v>
      </c>
      <c r="L161" s="96" t="s">
        <v>685</v>
      </c>
      <c r="M161" s="127" t="s">
        <v>2411</v>
      </c>
      <c r="R161" s="99" t="s">
        <v>2536</v>
      </c>
      <c r="S161" s="94" t="s">
        <v>2537</v>
      </c>
      <c r="V161" s="85"/>
      <c r="X161" s="99">
        <v>283</v>
      </c>
      <c r="Y161" s="94" t="s">
        <v>2014</v>
      </c>
    </row>
    <row r="162" spans="3:25" ht="85.5">
      <c r="H162" s="135">
        <v>200</v>
      </c>
      <c r="I162" s="123" t="s">
        <v>249</v>
      </c>
      <c r="K162" s="122">
        <v>4013901</v>
      </c>
      <c r="L162" s="96" t="s">
        <v>1147</v>
      </c>
      <c r="M162" s="127" t="s">
        <v>1148</v>
      </c>
      <c r="R162" s="99" t="s">
        <v>30</v>
      </c>
      <c r="S162" s="94" t="s">
        <v>1577</v>
      </c>
      <c r="V162" s="85"/>
      <c r="X162" s="99">
        <v>284</v>
      </c>
      <c r="Y162" s="94" t="s">
        <v>1824</v>
      </c>
    </row>
    <row r="163" spans="3:25" ht="28.5">
      <c r="H163" s="135">
        <v>201</v>
      </c>
      <c r="I163" s="123" t="s">
        <v>717</v>
      </c>
      <c r="K163" s="122">
        <v>4014001</v>
      </c>
      <c r="L163" s="96" t="s">
        <v>363</v>
      </c>
      <c r="M163" s="126" t="s">
        <v>364</v>
      </c>
      <c r="R163" s="99" t="s">
        <v>1582</v>
      </c>
      <c r="S163" s="94" t="s">
        <v>1583</v>
      </c>
      <c r="V163" s="85"/>
      <c r="X163" s="99">
        <v>285</v>
      </c>
      <c r="Y163" s="94" t="s">
        <v>2409</v>
      </c>
    </row>
    <row r="164" spans="3:25" ht="28.5">
      <c r="H164" s="135">
        <v>202</v>
      </c>
      <c r="I164" s="123" t="s">
        <v>718</v>
      </c>
      <c r="K164" s="122">
        <v>4014002</v>
      </c>
      <c r="L164" s="96" t="s">
        <v>368</v>
      </c>
      <c r="M164" s="126" t="s">
        <v>364</v>
      </c>
      <c r="R164" s="99" t="s">
        <v>1588</v>
      </c>
      <c r="S164" s="94" t="s">
        <v>1589</v>
      </c>
      <c r="V164" s="85"/>
      <c r="X164" s="99">
        <v>286</v>
      </c>
      <c r="Y164" s="94" t="s">
        <v>2414</v>
      </c>
    </row>
    <row r="165" spans="3:25" ht="89.25">
      <c r="H165" s="135">
        <v>203</v>
      </c>
      <c r="I165" s="123" t="s">
        <v>719</v>
      </c>
      <c r="K165" s="122">
        <v>4014201</v>
      </c>
      <c r="L165" s="96" t="s">
        <v>808</v>
      </c>
      <c r="M165" s="127" t="s">
        <v>809</v>
      </c>
      <c r="R165" s="99" t="s">
        <v>980</v>
      </c>
      <c r="S165" s="94" t="s">
        <v>981</v>
      </c>
      <c r="V165" s="85"/>
      <c r="X165" s="99">
        <v>287</v>
      </c>
      <c r="Y165" s="94" t="s">
        <v>367</v>
      </c>
    </row>
    <row r="166" spans="3:25" ht="57">
      <c r="H166" s="135">
        <v>204</v>
      </c>
      <c r="I166" s="123" t="s">
        <v>81</v>
      </c>
      <c r="K166" s="122">
        <v>4014202</v>
      </c>
      <c r="L166" s="96" t="s">
        <v>810</v>
      </c>
      <c r="M166" s="127" t="s">
        <v>811</v>
      </c>
      <c r="R166" s="99" t="s">
        <v>1996</v>
      </c>
      <c r="S166" s="94" t="s">
        <v>1997</v>
      </c>
      <c r="V166" s="85"/>
      <c r="X166" s="99">
        <v>288</v>
      </c>
      <c r="Y166" s="94" t="s">
        <v>2381</v>
      </c>
    </row>
    <row r="167" spans="3:25" ht="51">
      <c r="H167" s="135">
        <v>205</v>
      </c>
      <c r="I167" s="123" t="s">
        <v>82</v>
      </c>
      <c r="K167" s="122">
        <v>4014204</v>
      </c>
      <c r="L167" s="96" t="s">
        <v>812</v>
      </c>
      <c r="M167" s="127" t="s">
        <v>813</v>
      </c>
      <c r="R167" s="99" t="s">
        <v>2002</v>
      </c>
      <c r="S167" s="94" t="s">
        <v>2003</v>
      </c>
      <c r="V167" s="85"/>
      <c r="X167" s="99">
        <v>289</v>
      </c>
      <c r="Y167" s="94" t="s">
        <v>418</v>
      </c>
    </row>
    <row r="168" spans="3:25" ht="57">
      <c r="H168" s="135">
        <v>206</v>
      </c>
      <c r="I168" s="123" t="s">
        <v>83</v>
      </c>
      <c r="K168" s="122">
        <v>4014205</v>
      </c>
      <c r="L168" s="96" t="s">
        <v>814</v>
      </c>
      <c r="M168" s="127" t="s">
        <v>815</v>
      </c>
      <c r="R168" s="99" t="s">
        <v>2007</v>
      </c>
      <c r="S168" s="94" t="s">
        <v>2008</v>
      </c>
      <c r="V168" s="85"/>
      <c r="X168" s="99">
        <v>290</v>
      </c>
      <c r="Y168" s="94" t="s">
        <v>422</v>
      </c>
    </row>
    <row r="169" spans="3:25" ht="63.75">
      <c r="H169" s="135">
        <v>207</v>
      </c>
      <c r="I169" s="123" t="s">
        <v>1723</v>
      </c>
      <c r="K169" s="122">
        <v>4014300</v>
      </c>
      <c r="L169" s="96" t="s">
        <v>605</v>
      </c>
      <c r="M169" s="126" t="s">
        <v>1032</v>
      </c>
      <c r="R169" s="99" t="s">
        <v>569</v>
      </c>
      <c r="S169" s="94" t="s">
        <v>570</v>
      </c>
      <c r="V169" s="85"/>
      <c r="X169" s="99"/>
      <c r="Y169" s="94"/>
    </row>
    <row r="170" spans="3:25" ht="42.75">
      <c r="D170" s="137"/>
      <c r="F170" s="132"/>
      <c r="H170" s="135">
        <v>208</v>
      </c>
      <c r="I170" s="123" t="s">
        <v>1724</v>
      </c>
      <c r="K170" s="122" t="s">
        <v>1128</v>
      </c>
      <c r="L170" s="96" t="s">
        <v>1129</v>
      </c>
      <c r="M170" s="127" t="s">
        <v>1569</v>
      </c>
      <c r="R170" s="99" t="s">
        <v>574</v>
      </c>
      <c r="S170" s="94" t="s">
        <v>575</v>
      </c>
      <c r="V170" s="85"/>
      <c r="X170" s="99">
        <v>291</v>
      </c>
      <c r="Y170" s="94" t="s">
        <v>426</v>
      </c>
    </row>
    <row r="171" spans="3:25" ht="28.5">
      <c r="H171" s="135">
        <v>209</v>
      </c>
      <c r="I171" s="123" t="s">
        <v>1263</v>
      </c>
      <c r="K171" s="122">
        <v>4014600</v>
      </c>
      <c r="L171" s="96" t="s">
        <v>1592</v>
      </c>
      <c r="M171" s="126" t="s">
        <v>29</v>
      </c>
      <c r="R171" s="99" t="s">
        <v>579</v>
      </c>
      <c r="S171" s="94" t="s">
        <v>580</v>
      </c>
      <c r="V171" s="85"/>
      <c r="X171" s="99">
        <v>292</v>
      </c>
      <c r="Y171" s="94" t="s">
        <v>432</v>
      </c>
    </row>
    <row r="172" spans="3:25" ht="51">
      <c r="H172" s="135">
        <v>210</v>
      </c>
      <c r="I172" s="123" t="s">
        <v>1008</v>
      </c>
      <c r="K172" s="122">
        <v>4014700</v>
      </c>
      <c r="L172" s="96" t="s">
        <v>1580</v>
      </c>
      <c r="M172" s="126" t="s">
        <v>1581</v>
      </c>
      <c r="R172" s="99" t="s">
        <v>584</v>
      </c>
      <c r="S172" s="94" t="s">
        <v>585</v>
      </c>
      <c r="V172" s="85"/>
      <c r="X172" s="99">
        <v>293</v>
      </c>
      <c r="Y172" s="94" t="s">
        <v>438</v>
      </c>
    </row>
    <row r="173" spans="3:25" ht="38.25">
      <c r="C173" s="137"/>
      <c r="H173" s="135">
        <v>211</v>
      </c>
      <c r="I173" s="123" t="s">
        <v>983</v>
      </c>
      <c r="K173" s="122">
        <v>4014800</v>
      </c>
      <c r="L173" s="96" t="s">
        <v>1586</v>
      </c>
      <c r="M173" s="126" t="s">
        <v>1587</v>
      </c>
      <c r="R173" s="99"/>
      <c r="S173" s="94"/>
      <c r="V173" s="85"/>
      <c r="X173" s="99">
        <v>294</v>
      </c>
      <c r="Y173" s="94" t="s">
        <v>443</v>
      </c>
    </row>
    <row r="174" spans="3:25" ht="64.5" thickBot="1">
      <c r="F174" s="131"/>
      <c r="H174" s="136">
        <v>212</v>
      </c>
      <c r="I174" s="125" t="s">
        <v>1963</v>
      </c>
      <c r="K174" s="122">
        <v>4015000</v>
      </c>
      <c r="L174" s="96" t="s">
        <v>1994</v>
      </c>
      <c r="M174" s="126" t="s">
        <v>1995</v>
      </c>
      <c r="R174" s="99" t="s">
        <v>589</v>
      </c>
      <c r="S174" s="94" t="s">
        <v>590</v>
      </c>
      <c r="V174" s="85"/>
      <c r="X174" s="99">
        <v>295</v>
      </c>
      <c r="Y174" s="94" t="s">
        <v>449</v>
      </c>
    </row>
    <row r="175" spans="3:25" ht="28.5">
      <c r="C175" s="133"/>
      <c r="F175" s="131"/>
      <c r="K175" s="122">
        <v>4015100</v>
      </c>
      <c r="L175" s="96" t="s">
        <v>2000</v>
      </c>
      <c r="M175" s="126" t="s">
        <v>2001</v>
      </c>
      <c r="R175" s="99" t="s">
        <v>592</v>
      </c>
      <c r="S175" s="94" t="s">
        <v>593</v>
      </c>
      <c r="V175" s="85"/>
      <c r="X175" s="99">
        <v>296</v>
      </c>
      <c r="Y175" s="94" t="s">
        <v>40</v>
      </c>
    </row>
    <row r="176" spans="3:25" ht="28.5">
      <c r="C176" s="137"/>
      <c r="K176" s="122">
        <v>4015200</v>
      </c>
      <c r="L176" s="96" t="s">
        <v>2005</v>
      </c>
      <c r="M176" s="126" t="s">
        <v>2006</v>
      </c>
      <c r="R176" s="99" t="s">
        <v>596</v>
      </c>
      <c r="S176" s="94" t="s">
        <v>597</v>
      </c>
      <c r="V176" s="85"/>
      <c r="X176" s="99">
        <v>297</v>
      </c>
      <c r="Y176" s="94" t="s">
        <v>1052</v>
      </c>
    </row>
    <row r="177" spans="6:25" ht="28.5">
      <c r="F177" s="134"/>
      <c r="K177" s="122">
        <v>4015300</v>
      </c>
      <c r="L177" s="96" t="s">
        <v>567</v>
      </c>
      <c r="M177" s="126" t="s">
        <v>568</v>
      </c>
      <c r="R177" s="99" t="s">
        <v>600</v>
      </c>
      <c r="S177" s="94" t="s">
        <v>601</v>
      </c>
      <c r="V177" s="85"/>
      <c r="X177" s="99">
        <v>298</v>
      </c>
      <c r="Y177" s="94" t="s">
        <v>307</v>
      </c>
    </row>
    <row r="178" spans="6:25">
      <c r="K178" s="122">
        <v>4015400</v>
      </c>
      <c r="L178" s="96" t="s">
        <v>572</v>
      </c>
      <c r="M178" s="126" t="s">
        <v>573</v>
      </c>
      <c r="R178" s="99" t="s">
        <v>351</v>
      </c>
      <c r="S178" s="94" t="s">
        <v>352</v>
      </c>
      <c r="V178" s="85"/>
      <c r="X178" s="99">
        <v>299</v>
      </c>
      <c r="Y178" s="94" t="s">
        <v>1989</v>
      </c>
    </row>
    <row r="179" spans="6:25" ht="28.5">
      <c r="K179" s="122">
        <v>4015500</v>
      </c>
      <c r="L179" s="96" t="s">
        <v>577</v>
      </c>
      <c r="M179" s="126" t="s">
        <v>578</v>
      </c>
      <c r="R179" s="99" t="s">
        <v>493</v>
      </c>
      <c r="S179" s="94" t="s">
        <v>494</v>
      </c>
      <c r="V179" s="85"/>
      <c r="X179" s="99">
        <v>300</v>
      </c>
      <c r="Y179" s="94" t="s">
        <v>2531</v>
      </c>
    </row>
    <row r="180" spans="6:25">
      <c r="K180" s="122"/>
      <c r="L180" s="96"/>
      <c r="M180" s="126"/>
      <c r="R180" s="99" t="s">
        <v>498</v>
      </c>
      <c r="S180" s="94" t="s">
        <v>499</v>
      </c>
      <c r="V180" s="85"/>
      <c r="X180" s="99">
        <v>301</v>
      </c>
      <c r="Y180" s="94" t="s">
        <v>604</v>
      </c>
    </row>
    <row r="181" spans="6:25" ht="28.5">
      <c r="K181" s="122">
        <v>4015600</v>
      </c>
      <c r="L181" s="96" t="s">
        <v>582</v>
      </c>
      <c r="M181" s="126" t="s">
        <v>583</v>
      </c>
      <c r="R181" s="99" t="s">
        <v>1836</v>
      </c>
      <c r="S181" s="94" t="s">
        <v>1837</v>
      </c>
      <c r="V181" s="85"/>
      <c r="X181" s="99">
        <v>302</v>
      </c>
      <c r="Y181" s="94" t="s">
        <v>1135</v>
      </c>
    </row>
    <row r="182" spans="6:25" ht="28.5">
      <c r="K182" s="122">
        <v>4015700</v>
      </c>
      <c r="L182" s="96" t="s">
        <v>587</v>
      </c>
      <c r="M182" s="126" t="s">
        <v>588</v>
      </c>
      <c r="R182" s="99" t="s">
        <v>1593</v>
      </c>
      <c r="S182" s="94" t="s">
        <v>1594</v>
      </c>
      <c r="V182" s="85"/>
      <c r="X182" s="99">
        <v>303</v>
      </c>
      <c r="Y182" s="94" t="s">
        <v>1974</v>
      </c>
    </row>
    <row r="183" spans="6:25" ht="38.25">
      <c r="K183" s="122">
        <v>4015901</v>
      </c>
      <c r="L183" s="96" t="s">
        <v>831</v>
      </c>
      <c r="M183" s="126" t="s">
        <v>595</v>
      </c>
      <c r="R183" s="99" t="s">
        <v>1598</v>
      </c>
      <c r="S183" s="94" t="s">
        <v>311</v>
      </c>
      <c r="V183" s="85"/>
      <c r="X183" s="99">
        <v>304</v>
      </c>
      <c r="Y183" s="94" t="s">
        <v>1035</v>
      </c>
    </row>
    <row r="184" spans="6:25" ht="38.25">
      <c r="K184" s="122">
        <v>4015902</v>
      </c>
      <c r="L184" s="96" t="s">
        <v>832</v>
      </c>
      <c r="M184" s="126" t="s">
        <v>595</v>
      </c>
      <c r="R184" s="99" t="s">
        <v>315</v>
      </c>
      <c r="S184" s="94" t="s">
        <v>316</v>
      </c>
      <c r="V184" s="85"/>
      <c r="X184" s="99">
        <v>305</v>
      </c>
      <c r="Y184" s="94" t="s">
        <v>2534</v>
      </c>
    </row>
    <row r="185" spans="6:25" ht="38.25">
      <c r="K185" s="122">
        <v>4015903</v>
      </c>
      <c r="L185" s="96" t="s">
        <v>833</v>
      </c>
      <c r="M185" s="126" t="s">
        <v>595</v>
      </c>
      <c r="R185" s="99" t="s">
        <v>320</v>
      </c>
      <c r="S185" s="94" t="s">
        <v>321</v>
      </c>
      <c r="V185" s="85"/>
      <c r="X185" s="99">
        <v>306</v>
      </c>
      <c r="Y185" s="94" t="s">
        <v>2538</v>
      </c>
    </row>
    <row r="186" spans="6:25" ht="42.75">
      <c r="K186" s="122">
        <v>4015904</v>
      </c>
      <c r="L186" s="96" t="s">
        <v>2426</v>
      </c>
      <c r="M186" s="127" t="s">
        <v>2427</v>
      </c>
      <c r="R186" s="99" t="s">
        <v>325</v>
      </c>
      <c r="S186" s="94" t="s">
        <v>326</v>
      </c>
      <c r="V186" s="85"/>
      <c r="X186" s="99">
        <v>307</v>
      </c>
      <c r="Y186" s="94" t="s">
        <v>1578</v>
      </c>
    </row>
    <row r="187" spans="6:25" ht="38.25">
      <c r="K187" s="122">
        <v>4016001</v>
      </c>
      <c r="L187" s="96" t="s">
        <v>2385</v>
      </c>
      <c r="M187" s="126" t="s">
        <v>599</v>
      </c>
      <c r="R187" s="99" t="s">
        <v>330</v>
      </c>
      <c r="S187" s="94" t="s">
        <v>331</v>
      </c>
      <c r="V187" s="85"/>
      <c r="X187" s="99">
        <v>308</v>
      </c>
      <c r="Y187" s="94" t="s">
        <v>768</v>
      </c>
    </row>
    <row r="188" spans="6:25" ht="38.25">
      <c r="K188" s="122">
        <v>4016002</v>
      </c>
      <c r="L188" s="96" t="s">
        <v>2386</v>
      </c>
      <c r="M188" s="126" t="s">
        <v>599</v>
      </c>
      <c r="R188" s="99" t="s">
        <v>2155</v>
      </c>
      <c r="S188" s="94" t="s">
        <v>2156</v>
      </c>
      <c r="V188" s="85"/>
      <c r="X188" s="99">
        <v>309</v>
      </c>
      <c r="Y188" s="94" t="s">
        <v>774</v>
      </c>
    </row>
    <row r="189" spans="6:25" ht="38.25">
      <c r="K189" s="122">
        <v>4016003</v>
      </c>
      <c r="L189" s="96" t="s">
        <v>2387</v>
      </c>
      <c r="M189" s="126" t="s">
        <v>599</v>
      </c>
      <c r="R189" s="99" t="s">
        <v>2160</v>
      </c>
      <c r="S189" s="94" t="s">
        <v>2161</v>
      </c>
      <c r="V189" s="85"/>
      <c r="X189" s="99">
        <v>310</v>
      </c>
      <c r="Y189" s="94" t="s">
        <v>756</v>
      </c>
    </row>
    <row r="190" spans="6:25" ht="28.5">
      <c r="K190" s="122">
        <v>4016100</v>
      </c>
      <c r="L190" s="96" t="s">
        <v>1893</v>
      </c>
      <c r="M190" s="126" t="s">
        <v>350</v>
      </c>
      <c r="R190" s="99" t="s">
        <v>2163</v>
      </c>
      <c r="S190" s="94" t="s">
        <v>2164</v>
      </c>
      <c r="V190" s="85"/>
      <c r="X190" s="99">
        <v>311</v>
      </c>
      <c r="Y190" s="94" t="s">
        <v>1539</v>
      </c>
    </row>
    <row r="191" spans="6:25" ht="25.5">
      <c r="K191" s="122">
        <v>4016200</v>
      </c>
      <c r="L191" s="96" t="s">
        <v>492</v>
      </c>
      <c r="M191" s="126" t="s">
        <v>492</v>
      </c>
      <c r="R191" s="99" t="s">
        <v>377</v>
      </c>
      <c r="S191" s="94" t="s">
        <v>378</v>
      </c>
      <c r="V191" s="85"/>
      <c r="X191" s="99">
        <v>312</v>
      </c>
      <c r="Y191" s="94" t="s">
        <v>762</v>
      </c>
    </row>
    <row r="192" spans="6:25" ht="28.5">
      <c r="K192" s="122">
        <v>4016300</v>
      </c>
      <c r="L192" s="96" t="s">
        <v>496</v>
      </c>
      <c r="M192" s="126" t="s">
        <v>497</v>
      </c>
      <c r="R192" s="99" t="s">
        <v>382</v>
      </c>
      <c r="S192" s="94" t="s">
        <v>383</v>
      </c>
      <c r="V192" s="85"/>
      <c r="X192" s="99">
        <v>313</v>
      </c>
      <c r="Y192" s="94" t="s">
        <v>1544</v>
      </c>
    </row>
    <row r="193" spans="11:25" ht="28.5">
      <c r="K193" s="122">
        <v>4016400</v>
      </c>
      <c r="L193" s="96" t="s">
        <v>501</v>
      </c>
      <c r="M193" s="126" t="s">
        <v>1835</v>
      </c>
      <c r="R193" s="99" t="s">
        <v>387</v>
      </c>
      <c r="S193" s="94" t="s">
        <v>1327</v>
      </c>
      <c r="V193" s="85"/>
      <c r="X193" s="99">
        <v>314</v>
      </c>
      <c r="Y193" s="94" t="s">
        <v>598</v>
      </c>
    </row>
    <row r="194" spans="11:25" ht="28.5">
      <c r="K194" s="122">
        <v>4016500</v>
      </c>
      <c r="L194" s="96" t="s">
        <v>701</v>
      </c>
      <c r="M194" s="126" t="s">
        <v>702</v>
      </c>
      <c r="R194" s="99" t="s">
        <v>1331</v>
      </c>
      <c r="S194" s="94" t="s">
        <v>2027</v>
      </c>
      <c r="V194" s="85"/>
      <c r="X194" s="99">
        <v>316</v>
      </c>
      <c r="Y194" s="94" t="s">
        <v>602</v>
      </c>
    </row>
    <row r="195" spans="11:25">
      <c r="K195" s="122">
        <v>4016600</v>
      </c>
      <c r="L195" s="96" t="s">
        <v>1596</v>
      </c>
      <c r="M195" s="126" t="s">
        <v>1597</v>
      </c>
      <c r="R195" s="99" t="s">
        <v>2031</v>
      </c>
      <c r="S195" s="94" t="s">
        <v>2032</v>
      </c>
      <c r="V195" s="85"/>
      <c r="X195" s="99">
        <v>317</v>
      </c>
      <c r="Y195" s="94" t="s">
        <v>353</v>
      </c>
    </row>
    <row r="196" spans="11:25" ht="28.5">
      <c r="K196" s="122">
        <v>4016700</v>
      </c>
      <c r="L196" s="96" t="s">
        <v>313</v>
      </c>
      <c r="M196" s="126" t="s">
        <v>314</v>
      </c>
      <c r="R196" s="99" t="s">
        <v>2034</v>
      </c>
      <c r="S196" s="94" t="s">
        <v>2035</v>
      </c>
      <c r="V196" s="85"/>
      <c r="X196" s="99">
        <v>318</v>
      </c>
      <c r="Y196" s="94" t="s">
        <v>495</v>
      </c>
    </row>
    <row r="197" spans="11:25" ht="42.75">
      <c r="K197" s="122">
        <v>4016800</v>
      </c>
      <c r="L197" s="96" t="s">
        <v>318</v>
      </c>
      <c r="M197" s="126" t="s">
        <v>319</v>
      </c>
      <c r="R197" s="99" t="s">
        <v>2038</v>
      </c>
      <c r="S197" s="94" t="s">
        <v>2039</v>
      </c>
      <c r="V197" s="85"/>
      <c r="X197" s="99">
        <v>319</v>
      </c>
      <c r="Y197" s="94" t="s">
        <v>1584</v>
      </c>
    </row>
    <row r="198" spans="11:25">
      <c r="K198" s="122">
        <v>4016900</v>
      </c>
      <c r="L198" s="96" t="s">
        <v>323</v>
      </c>
      <c r="M198" s="126" t="s">
        <v>324</v>
      </c>
      <c r="R198" s="99" t="s">
        <v>453</v>
      </c>
      <c r="S198" s="94" t="s">
        <v>454</v>
      </c>
      <c r="V198" s="85"/>
      <c r="X198" s="99">
        <v>320</v>
      </c>
      <c r="Y198" s="94" t="s">
        <v>1590</v>
      </c>
    </row>
    <row r="199" spans="11:25" ht="28.5">
      <c r="K199" s="122">
        <v>4017000</v>
      </c>
      <c r="L199" s="96" t="s">
        <v>328</v>
      </c>
      <c r="M199" s="126" t="s">
        <v>329</v>
      </c>
      <c r="R199" s="99" t="s">
        <v>2166</v>
      </c>
      <c r="S199" s="94" t="s">
        <v>2167</v>
      </c>
      <c r="V199" s="85"/>
      <c r="X199" s="99">
        <v>321</v>
      </c>
      <c r="Y199" s="94" t="s">
        <v>982</v>
      </c>
    </row>
    <row r="200" spans="11:25" ht="42.75">
      <c r="K200" s="122">
        <v>4017100</v>
      </c>
      <c r="L200" s="96" t="s">
        <v>603</v>
      </c>
      <c r="M200" s="126" t="s">
        <v>2154</v>
      </c>
      <c r="R200" s="99" t="s">
        <v>2171</v>
      </c>
      <c r="S200" s="94" t="s">
        <v>2172</v>
      </c>
      <c r="V200" s="85"/>
      <c r="X200" s="99">
        <v>322</v>
      </c>
      <c r="Y200" s="94" t="s">
        <v>1998</v>
      </c>
    </row>
    <row r="201" spans="11:25" ht="28.5">
      <c r="K201" s="122">
        <v>4017200</v>
      </c>
      <c r="L201" s="96" t="s">
        <v>2158</v>
      </c>
      <c r="M201" s="126" t="s">
        <v>2159</v>
      </c>
      <c r="R201" s="99" t="s">
        <v>1353</v>
      </c>
      <c r="S201" s="94" t="s">
        <v>1354</v>
      </c>
      <c r="V201" s="85"/>
      <c r="X201" s="99">
        <v>323</v>
      </c>
      <c r="Y201" s="94" t="s">
        <v>1165</v>
      </c>
    </row>
    <row r="202" spans="11:25" ht="28.5">
      <c r="K202" s="122">
        <v>4017400</v>
      </c>
      <c r="L202" s="96" t="s">
        <v>355</v>
      </c>
      <c r="M202" s="126" t="s">
        <v>376</v>
      </c>
      <c r="R202" s="99" t="s">
        <v>2182</v>
      </c>
      <c r="S202" s="94" t="s">
        <v>2183</v>
      </c>
      <c r="V202" s="85"/>
      <c r="X202" s="99">
        <v>324</v>
      </c>
      <c r="Y202" s="94" t="s">
        <v>1494</v>
      </c>
    </row>
    <row r="203" spans="11:25" ht="25.5">
      <c r="K203" s="122">
        <v>4017500</v>
      </c>
      <c r="L203" s="96" t="s">
        <v>380</v>
      </c>
      <c r="M203" s="126" t="s">
        <v>381</v>
      </c>
      <c r="R203" s="99" t="s">
        <v>2187</v>
      </c>
      <c r="S203" s="94" t="s">
        <v>2188</v>
      </c>
      <c r="V203" s="85"/>
      <c r="X203" s="99">
        <v>325</v>
      </c>
      <c r="Y203" s="94" t="s">
        <v>1171</v>
      </c>
    </row>
    <row r="204" spans="11:25">
      <c r="K204" s="122">
        <v>4017600</v>
      </c>
      <c r="L204" s="96" t="s">
        <v>385</v>
      </c>
      <c r="M204" s="126" t="s">
        <v>386</v>
      </c>
      <c r="R204" s="99" t="s">
        <v>2192</v>
      </c>
      <c r="S204" s="94" t="s">
        <v>2193</v>
      </c>
      <c r="V204" s="85"/>
      <c r="X204" s="99">
        <v>326</v>
      </c>
      <c r="Y204" s="94" t="s">
        <v>780</v>
      </c>
    </row>
    <row r="205" spans="11:25">
      <c r="K205" s="122">
        <v>4017700</v>
      </c>
      <c r="L205" s="96" t="s">
        <v>1329</v>
      </c>
      <c r="M205" s="126" t="s">
        <v>1330</v>
      </c>
      <c r="R205" s="99" t="s">
        <v>2197</v>
      </c>
      <c r="S205" s="94" t="s">
        <v>2198</v>
      </c>
      <c r="V205" s="85"/>
      <c r="X205" s="99">
        <v>327</v>
      </c>
      <c r="Y205" s="94" t="s">
        <v>1177</v>
      </c>
    </row>
    <row r="206" spans="11:25" ht="28.5">
      <c r="K206" s="122">
        <v>4017800</v>
      </c>
      <c r="L206" s="96" t="s">
        <v>2029</v>
      </c>
      <c r="M206" s="126" t="s">
        <v>2030</v>
      </c>
      <c r="R206" s="99" t="s">
        <v>2202</v>
      </c>
      <c r="S206" s="94" t="s">
        <v>2203</v>
      </c>
      <c r="V206" s="85"/>
      <c r="X206" s="99">
        <v>328</v>
      </c>
      <c r="Y206" s="94" t="s">
        <v>786</v>
      </c>
    </row>
    <row r="207" spans="11:25">
      <c r="K207" s="122">
        <v>4017900</v>
      </c>
      <c r="L207" s="96" t="s">
        <v>978</v>
      </c>
      <c r="M207" s="127" t="s">
        <v>979</v>
      </c>
      <c r="R207" s="99" t="s">
        <v>2207</v>
      </c>
      <c r="S207" s="94" t="s">
        <v>2208</v>
      </c>
      <c r="V207" s="85"/>
      <c r="X207" s="99">
        <v>329</v>
      </c>
      <c r="Y207" s="94" t="s">
        <v>1553</v>
      </c>
    </row>
    <row r="208" spans="11:25" ht="28.5">
      <c r="K208" s="122">
        <v>4018000</v>
      </c>
      <c r="L208" s="96" t="s">
        <v>2037</v>
      </c>
      <c r="M208" s="126" t="s">
        <v>1835</v>
      </c>
      <c r="R208" s="99" t="s">
        <v>2212</v>
      </c>
      <c r="S208" s="94" t="s">
        <v>2213</v>
      </c>
      <c r="V208" s="85"/>
      <c r="X208" s="99">
        <v>330</v>
      </c>
      <c r="Y208" s="94" t="s">
        <v>1871</v>
      </c>
    </row>
    <row r="209" spans="11:25" ht="42.75">
      <c r="K209" s="122">
        <v>4018100</v>
      </c>
      <c r="L209" s="96" t="s">
        <v>451</v>
      </c>
      <c r="M209" s="126" t="s">
        <v>452</v>
      </c>
      <c r="R209" s="99" t="s">
        <v>2217</v>
      </c>
      <c r="S209" s="94" t="s">
        <v>2218</v>
      </c>
      <c r="V209" s="85"/>
      <c r="X209" s="99">
        <v>331</v>
      </c>
      <c r="Y209" s="94" t="s">
        <v>1877</v>
      </c>
    </row>
    <row r="210" spans="11:25" ht="28.5">
      <c r="K210" s="122">
        <v>4018200</v>
      </c>
      <c r="L210" s="96" t="s">
        <v>456</v>
      </c>
      <c r="M210" s="126" t="s">
        <v>2165</v>
      </c>
      <c r="R210" s="99" t="s">
        <v>2222</v>
      </c>
      <c r="S210" s="94" t="s">
        <v>2223</v>
      </c>
      <c r="V210" s="85"/>
      <c r="X210" s="99">
        <v>332</v>
      </c>
      <c r="Y210" s="94" t="s">
        <v>1184</v>
      </c>
    </row>
    <row r="211" spans="11:25" ht="28.5">
      <c r="K211" s="122">
        <v>4018300</v>
      </c>
      <c r="L211" s="96" t="s">
        <v>2169</v>
      </c>
      <c r="M211" s="126" t="s">
        <v>2170</v>
      </c>
      <c r="R211" s="99" t="s">
        <v>1631</v>
      </c>
      <c r="S211" s="94" t="s">
        <v>1632</v>
      </c>
      <c r="V211" s="85"/>
      <c r="X211" s="99">
        <v>333</v>
      </c>
      <c r="Y211" s="94" t="s">
        <v>1305</v>
      </c>
    </row>
    <row r="212" spans="11:25" ht="28.5">
      <c r="K212" s="122">
        <v>4018400</v>
      </c>
      <c r="L212" s="96" t="s">
        <v>2174</v>
      </c>
      <c r="M212" s="126" t="s">
        <v>1352</v>
      </c>
      <c r="R212" s="99" t="s">
        <v>1636</v>
      </c>
      <c r="S212" s="94" t="s">
        <v>1637</v>
      </c>
      <c r="V212" s="85"/>
      <c r="X212" s="99">
        <v>334</v>
      </c>
      <c r="Y212" s="94" t="s">
        <v>1311</v>
      </c>
    </row>
    <row r="213" spans="11:25" ht="28.5">
      <c r="K213" s="122">
        <v>4018500</v>
      </c>
      <c r="L213" s="96" t="s">
        <v>1356</v>
      </c>
      <c r="M213" s="126" t="s">
        <v>2181</v>
      </c>
      <c r="R213" s="99" t="s">
        <v>1641</v>
      </c>
      <c r="S213" s="94" t="s">
        <v>1642</v>
      </c>
      <c r="V213" s="85"/>
      <c r="X213" s="99">
        <v>335</v>
      </c>
      <c r="Y213" s="94" t="s">
        <v>272</v>
      </c>
    </row>
    <row r="214" spans="11:25" ht="28.5">
      <c r="K214" s="122">
        <v>4018600</v>
      </c>
      <c r="L214" s="96" t="s">
        <v>2185</v>
      </c>
      <c r="M214" s="126" t="s">
        <v>2186</v>
      </c>
      <c r="R214" s="99" t="s">
        <v>1646</v>
      </c>
      <c r="S214" s="94" t="s">
        <v>1647</v>
      </c>
      <c r="V214" s="85"/>
      <c r="X214" s="99">
        <v>336</v>
      </c>
      <c r="Y214" s="94" t="s">
        <v>1140</v>
      </c>
    </row>
    <row r="215" spans="11:25" ht="28.5">
      <c r="K215" s="122">
        <v>4018700</v>
      </c>
      <c r="L215" s="96" t="s">
        <v>2190</v>
      </c>
      <c r="M215" s="126" t="s">
        <v>2191</v>
      </c>
      <c r="R215" s="99" t="s">
        <v>1944</v>
      </c>
      <c r="S215" s="94" t="s">
        <v>1945</v>
      </c>
      <c r="V215" s="85"/>
      <c r="X215" s="99">
        <v>337</v>
      </c>
      <c r="Y215" s="94" t="s">
        <v>1388</v>
      </c>
    </row>
    <row r="216" spans="11:25" ht="25.5">
      <c r="K216" s="122">
        <v>4018800</v>
      </c>
      <c r="L216" s="96" t="s">
        <v>2195</v>
      </c>
      <c r="M216" s="126" t="s">
        <v>2196</v>
      </c>
      <c r="R216" s="99" t="s">
        <v>1406</v>
      </c>
      <c r="S216" s="94" t="s">
        <v>1964</v>
      </c>
      <c r="V216" s="85"/>
      <c r="X216" s="99">
        <v>338</v>
      </c>
      <c r="Y216" s="94" t="s">
        <v>266</v>
      </c>
    </row>
    <row r="217" spans="11:25" ht="25.5">
      <c r="K217" s="122">
        <v>4018900</v>
      </c>
      <c r="L217" s="96" t="s">
        <v>2200</v>
      </c>
      <c r="M217" s="126" t="s">
        <v>2201</v>
      </c>
      <c r="R217" s="99" t="s">
        <v>2239</v>
      </c>
      <c r="S217" s="94" t="s">
        <v>2240</v>
      </c>
      <c r="V217" s="85"/>
      <c r="X217" s="99">
        <v>342</v>
      </c>
      <c r="Y217" s="94" t="s">
        <v>1980</v>
      </c>
    </row>
    <row r="218" spans="11:25" ht="28.5">
      <c r="K218" s="122">
        <v>4019000</v>
      </c>
      <c r="L218" s="96" t="s">
        <v>2205</v>
      </c>
      <c r="M218" s="126" t="s">
        <v>2206</v>
      </c>
      <c r="R218" s="99" t="s">
        <v>1664</v>
      </c>
      <c r="S218" s="94" t="s">
        <v>1665</v>
      </c>
      <c r="V218" s="85"/>
      <c r="X218" s="99">
        <v>343</v>
      </c>
      <c r="Y218" s="94" t="s">
        <v>1689</v>
      </c>
    </row>
    <row r="219" spans="11:25" ht="28.5">
      <c r="K219" s="122">
        <v>4019100</v>
      </c>
      <c r="L219" s="96" t="s">
        <v>2210</v>
      </c>
      <c r="M219" s="126" t="s">
        <v>2211</v>
      </c>
      <c r="R219" s="99" t="s">
        <v>1667</v>
      </c>
      <c r="S219" s="94" t="s">
        <v>1668</v>
      </c>
      <c r="V219" s="85"/>
      <c r="X219" s="99">
        <v>344</v>
      </c>
      <c r="Y219" s="94" t="s">
        <v>1314</v>
      </c>
    </row>
    <row r="220" spans="11:25" ht="28.5">
      <c r="K220" s="122">
        <v>4019200</v>
      </c>
      <c r="L220" s="96" t="s">
        <v>2215</v>
      </c>
      <c r="M220" s="126" t="s">
        <v>2216</v>
      </c>
      <c r="R220" s="99" t="s">
        <v>1669</v>
      </c>
      <c r="S220" s="94" t="s">
        <v>1670</v>
      </c>
      <c r="V220" s="85"/>
      <c r="X220" s="99">
        <v>345</v>
      </c>
      <c r="Y220" s="94" t="s">
        <v>202</v>
      </c>
    </row>
    <row r="221" spans="11:25">
      <c r="K221" s="122">
        <v>4019300</v>
      </c>
      <c r="L221" s="96" t="s">
        <v>2220</v>
      </c>
      <c r="M221" s="126" t="s">
        <v>2221</v>
      </c>
      <c r="R221" s="99" t="s">
        <v>1672</v>
      </c>
      <c r="S221" s="94" t="s">
        <v>1673</v>
      </c>
      <c r="V221" s="85"/>
      <c r="X221" s="99">
        <v>346</v>
      </c>
      <c r="Y221" s="94" t="s">
        <v>203</v>
      </c>
    </row>
    <row r="222" spans="11:25">
      <c r="K222" s="122">
        <v>4019400</v>
      </c>
      <c r="L222" s="96" t="s">
        <v>1629</v>
      </c>
      <c r="M222" s="126" t="s">
        <v>1630</v>
      </c>
      <c r="R222" s="99" t="s">
        <v>1675</v>
      </c>
      <c r="S222" s="94" t="s">
        <v>1676</v>
      </c>
      <c r="V222" s="85"/>
      <c r="X222" s="99">
        <v>347</v>
      </c>
      <c r="Y222" s="94" t="s">
        <v>204</v>
      </c>
    </row>
    <row r="223" spans="11:25" ht="28.5">
      <c r="K223" s="122">
        <v>4019500</v>
      </c>
      <c r="L223" s="96" t="s">
        <v>1634</v>
      </c>
      <c r="M223" s="126" t="s">
        <v>1635</v>
      </c>
      <c r="R223" s="99" t="s">
        <v>1680</v>
      </c>
      <c r="S223" s="94" t="s">
        <v>1681</v>
      </c>
      <c r="V223" s="85"/>
      <c r="X223" s="99">
        <v>348</v>
      </c>
      <c r="Y223" s="94" t="s">
        <v>205</v>
      </c>
    </row>
    <row r="224" spans="11:25" ht="28.5">
      <c r="K224" s="122">
        <v>4019600</v>
      </c>
      <c r="L224" s="96" t="s">
        <v>1639</v>
      </c>
      <c r="M224" s="126" t="s">
        <v>1640</v>
      </c>
      <c r="R224" s="99" t="s">
        <v>1901</v>
      </c>
      <c r="S224" s="94" t="s">
        <v>1902</v>
      </c>
      <c r="V224" s="85"/>
      <c r="X224" s="99">
        <v>349</v>
      </c>
      <c r="Y224" s="94" t="s">
        <v>206</v>
      </c>
    </row>
    <row r="225" spans="11:25" ht="28.5">
      <c r="K225" s="122">
        <v>4019700</v>
      </c>
      <c r="L225" s="96" t="s">
        <v>1644</v>
      </c>
      <c r="M225" s="126" t="s">
        <v>1645</v>
      </c>
      <c r="R225" s="99" t="s">
        <v>1906</v>
      </c>
      <c r="S225" s="94" t="s">
        <v>1907</v>
      </c>
      <c r="V225" s="85"/>
      <c r="X225" s="99">
        <v>350</v>
      </c>
      <c r="Y225" s="94" t="s">
        <v>207</v>
      </c>
    </row>
    <row r="226" spans="11:25" ht="28.5">
      <c r="K226" s="122">
        <v>4019800</v>
      </c>
      <c r="L226" s="96" t="s">
        <v>1649</v>
      </c>
      <c r="M226" s="126" t="s">
        <v>1943</v>
      </c>
      <c r="R226" s="99" t="s">
        <v>896</v>
      </c>
      <c r="S226" s="94" t="s">
        <v>897</v>
      </c>
      <c r="V226" s="85"/>
      <c r="X226" s="99">
        <v>351</v>
      </c>
      <c r="Y226" s="94" t="s">
        <v>208</v>
      </c>
    </row>
    <row r="227" spans="11:25" ht="42.75">
      <c r="K227" s="122">
        <v>4019900</v>
      </c>
      <c r="L227" s="96" t="s">
        <v>1947</v>
      </c>
      <c r="M227" s="126" t="s">
        <v>1405</v>
      </c>
      <c r="R227" s="99" t="s">
        <v>900</v>
      </c>
      <c r="S227" s="94" t="s">
        <v>901</v>
      </c>
      <c r="V227" s="85"/>
      <c r="X227" s="99">
        <v>352</v>
      </c>
      <c r="Y227" s="94" t="s">
        <v>209</v>
      </c>
    </row>
    <row r="228" spans="11:25" ht="42.75">
      <c r="K228" s="122">
        <v>4020000</v>
      </c>
      <c r="L228" s="96" t="s">
        <v>1966</v>
      </c>
      <c r="M228" s="126" t="s">
        <v>2238</v>
      </c>
      <c r="R228" s="99" t="s">
        <v>905</v>
      </c>
      <c r="S228" s="94" t="s">
        <v>1155</v>
      </c>
      <c r="V228" s="85"/>
      <c r="X228" s="99">
        <v>353</v>
      </c>
      <c r="Y228" s="94" t="s">
        <v>1517</v>
      </c>
    </row>
    <row r="229" spans="11:25" ht="42.75">
      <c r="K229" s="122">
        <v>4020100</v>
      </c>
      <c r="L229" s="96" t="s">
        <v>1662</v>
      </c>
      <c r="M229" s="126" t="s">
        <v>1663</v>
      </c>
      <c r="R229" s="99" t="s">
        <v>1159</v>
      </c>
      <c r="S229" s="94" t="s">
        <v>1160</v>
      </c>
      <c r="V229" s="85"/>
      <c r="X229" s="99">
        <v>354</v>
      </c>
      <c r="Y229" s="94" t="s">
        <v>1522</v>
      </c>
    </row>
    <row r="230" spans="11:25" ht="42.75">
      <c r="K230" s="122">
        <v>4020600</v>
      </c>
      <c r="L230" s="96" t="s">
        <v>1678</v>
      </c>
      <c r="M230" s="126" t="s">
        <v>1679</v>
      </c>
      <c r="R230" s="99" t="s">
        <v>1163</v>
      </c>
      <c r="S230" s="94" t="s">
        <v>2454</v>
      </c>
      <c r="V230" s="85"/>
      <c r="X230" s="99">
        <v>355</v>
      </c>
      <c r="Y230" s="94" t="s">
        <v>2429</v>
      </c>
    </row>
    <row r="231" spans="11:25" ht="28.5">
      <c r="K231" s="122">
        <v>4020700</v>
      </c>
      <c r="L231" s="96" t="s">
        <v>1683</v>
      </c>
      <c r="M231" s="126" t="s">
        <v>1900</v>
      </c>
      <c r="R231" s="99" t="s">
        <v>1523</v>
      </c>
      <c r="S231" s="94" t="s">
        <v>1524</v>
      </c>
      <c r="V231" s="85"/>
      <c r="X231" s="99">
        <v>356</v>
      </c>
      <c r="Y231" s="94" t="s">
        <v>2434</v>
      </c>
    </row>
    <row r="232" spans="11:25">
      <c r="K232" s="122">
        <v>4020800</v>
      </c>
      <c r="L232" s="96" t="s">
        <v>1904</v>
      </c>
      <c r="M232" s="126" t="s">
        <v>1905</v>
      </c>
      <c r="R232" s="99" t="s">
        <v>2453</v>
      </c>
      <c r="S232" s="94" t="s">
        <v>860</v>
      </c>
      <c r="V232" s="85"/>
      <c r="X232" s="99">
        <v>357</v>
      </c>
      <c r="Y232" s="94" t="s">
        <v>2439</v>
      </c>
    </row>
    <row r="233" spans="11:25">
      <c r="K233" s="122">
        <v>4020900</v>
      </c>
      <c r="L233" s="96" t="s">
        <v>894</v>
      </c>
      <c r="M233" s="126" t="s">
        <v>895</v>
      </c>
      <c r="R233" s="99" t="s">
        <v>864</v>
      </c>
      <c r="S233" s="94" t="s">
        <v>865</v>
      </c>
      <c r="V233" s="85"/>
      <c r="X233" s="99">
        <v>358</v>
      </c>
      <c r="Y233" s="94" t="s">
        <v>2444</v>
      </c>
    </row>
    <row r="234" spans="11:25" ht="28.5">
      <c r="K234" s="122">
        <v>4021000</v>
      </c>
      <c r="L234" s="96" t="s">
        <v>899</v>
      </c>
      <c r="M234" s="126" t="s">
        <v>2017</v>
      </c>
      <c r="R234" s="99" t="s">
        <v>869</v>
      </c>
      <c r="S234" s="94" t="s">
        <v>870</v>
      </c>
      <c r="V234" s="85"/>
      <c r="X234" s="99">
        <v>359</v>
      </c>
      <c r="Y234" s="94" t="s">
        <v>2447</v>
      </c>
    </row>
    <row r="235" spans="11:25" ht="28.5">
      <c r="K235" s="122">
        <v>4021100</v>
      </c>
      <c r="L235" s="96" t="s">
        <v>903</v>
      </c>
      <c r="M235" s="126" t="s">
        <v>904</v>
      </c>
      <c r="R235" s="99" t="s">
        <v>874</v>
      </c>
      <c r="S235" s="94" t="s">
        <v>875</v>
      </c>
      <c r="V235" s="85"/>
      <c r="X235" s="99">
        <v>360</v>
      </c>
      <c r="Y235" s="94" t="s">
        <v>2452</v>
      </c>
    </row>
    <row r="236" spans="11:25" ht="28.5">
      <c r="K236" s="122">
        <v>4021200</v>
      </c>
      <c r="L236" s="96" t="s">
        <v>1157</v>
      </c>
      <c r="M236" s="126" t="s">
        <v>1158</v>
      </c>
      <c r="R236" s="99" t="s">
        <v>879</v>
      </c>
      <c r="S236" s="94" t="s">
        <v>880</v>
      </c>
      <c r="V236" s="85"/>
      <c r="X236" s="99">
        <v>361</v>
      </c>
      <c r="Y236" s="94" t="s">
        <v>845</v>
      </c>
    </row>
    <row r="237" spans="11:25" ht="42.75">
      <c r="K237" s="122">
        <v>4021300</v>
      </c>
      <c r="L237" s="96" t="s">
        <v>1161</v>
      </c>
      <c r="M237" s="126" t="s">
        <v>1162</v>
      </c>
      <c r="R237" s="99" t="s">
        <v>883</v>
      </c>
      <c r="S237" s="94" t="s">
        <v>884</v>
      </c>
      <c r="V237" s="85"/>
      <c r="X237" s="99">
        <v>362</v>
      </c>
      <c r="Y237" s="94" t="s">
        <v>849</v>
      </c>
    </row>
    <row r="238" spans="11:25" ht="28.5">
      <c r="K238" s="122">
        <v>4021400</v>
      </c>
      <c r="L238" s="96" t="s">
        <v>2456</v>
      </c>
      <c r="M238" s="126" t="s">
        <v>2457</v>
      </c>
      <c r="R238" s="99" t="s">
        <v>888</v>
      </c>
      <c r="S238" s="94" t="s">
        <v>2318</v>
      </c>
      <c r="V238" s="85"/>
      <c r="X238" s="99">
        <v>363</v>
      </c>
      <c r="Y238" s="94" t="s">
        <v>853</v>
      </c>
    </row>
    <row r="239" spans="11:25">
      <c r="K239" s="122">
        <v>4021500</v>
      </c>
      <c r="L239" s="96" t="s">
        <v>1526</v>
      </c>
      <c r="M239" s="126" t="s">
        <v>1527</v>
      </c>
      <c r="R239" s="99" t="s">
        <v>2322</v>
      </c>
      <c r="S239" s="94" t="s">
        <v>2323</v>
      </c>
      <c r="V239" s="85"/>
      <c r="X239" s="99">
        <v>364</v>
      </c>
      <c r="Y239" s="94" t="s">
        <v>2423</v>
      </c>
    </row>
    <row r="240" spans="11:25" ht="28.5">
      <c r="K240" s="122">
        <v>4021600</v>
      </c>
      <c r="L240" s="96" t="s">
        <v>862</v>
      </c>
      <c r="M240" s="126" t="s">
        <v>863</v>
      </c>
      <c r="R240" s="99" t="s">
        <v>2327</v>
      </c>
      <c r="S240" s="94" t="s">
        <v>2328</v>
      </c>
      <c r="V240" s="85"/>
      <c r="X240" s="99">
        <v>365</v>
      </c>
      <c r="Y240" s="94" t="s">
        <v>825</v>
      </c>
    </row>
    <row r="241" spans="11:25" ht="28.5">
      <c r="K241" s="122">
        <v>4021700</v>
      </c>
      <c r="L241" s="96" t="s">
        <v>867</v>
      </c>
      <c r="M241" s="126" t="s">
        <v>868</v>
      </c>
      <c r="R241" s="99" t="s">
        <v>2332</v>
      </c>
      <c r="S241" s="94" t="s">
        <v>2333</v>
      </c>
      <c r="V241" s="85"/>
      <c r="X241" s="99">
        <v>366</v>
      </c>
      <c r="Y241" s="94" t="s">
        <v>2061</v>
      </c>
    </row>
    <row r="242" spans="11:25" ht="28.5">
      <c r="K242" s="122">
        <v>4021800</v>
      </c>
      <c r="L242" s="96" t="s">
        <v>872</v>
      </c>
      <c r="M242" s="126" t="s">
        <v>873</v>
      </c>
      <c r="R242" s="99" t="s">
        <v>1218</v>
      </c>
      <c r="S242" s="94" t="s">
        <v>1219</v>
      </c>
      <c r="V242" s="85"/>
      <c r="X242" s="99">
        <v>367</v>
      </c>
      <c r="Y242" s="94" t="s">
        <v>1444</v>
      </c>
    </row>
    <row r="243" spans="11:25" ht="28.5">
      <c r="K243" s="122">
        <v>4021900</v>
      </c>
      <c r="L243" s="96" t="s">
        <v>877</v>
      </c>
      <c r="M243" s="126" t="s">
        <v>878</v>
      </c>
      <c r="R243" s="99" t="s">
        <v>1223</v>
      </c>
      <c r="S243" s="94" t="s">
        <v>1224</v>
      </c>
      <c r="V243" s="85"/>
      <c r="X243" s="99">
        <v>368</v>
      </c>
      <c r="Y243" s="94" t="s">
        <v>1449</v>
      </c>
    </row>
    <row r="244" spans="11:25" ht="28.5">
      <c r="K244" s="122">
        <v>4022000</v>
      </c>
      <c r="L244" s="96" t="s">
        <v>881</v>
      </c>
      <c r="M244" s="126" t="s">
        <v>882</v>
      </c>
      <c r="R244" s="99" t="s">
        <v>1227</v>
      </c>
      <c r="S244" s="94" t="s">
        <v>1228</v>
      </c>
      <c r="V244" s="85"/>
      <c r="X244" s="99">
        <v>369</v>
      </c>
      <c r="Y244" s="94" t="s">
        <v>199</v>
      </c>
    </row>
    <row r="245" spans="11:25" ht="28.5">
      <c r="K245" s="122">
        <v>4022100</v>
      </c>
      <c r="L245" s="96" t="s">
        <v>886</v>
      </c>
      <c r="M245" s="126" t="s">
        <v>887</v>
      </c>
      <c r="R245" s="99" t="s">
        <v>2297</v>
      </c>
      <c r="S245" s="94" t="s">
        <v>2298</v>
      </c>
      <c r="V245" s="85"/>
      <c r="X245" s="99">
        <v>370</v>
      </c>
      <c r="Y245" s="94" t="s">
        <v>2340</v>
      </c>
    </row>
    <row r="246" spans="11:25" ht="28.5">
      <c r="K246" s="122">
        <v>4022200</v>
      </c>
      <c r="L246" s="96" t="s">
        <v>2320</v>
      </c>
      <c r="M246" s="126" t="s">
        <v>2321</v>
      </c>
      <c r="R246" s="99" t="s">
        <v>2301</v>
      </c>
      <c r="S246" s="94" t="s">
        <v>2302</v>
      </c>
      <c r="V246" s="85"/>
      <c r="X246" s="99">
        <v>371</v>
      </c>
      <c r="Y246" s="94" t="s">
        <v>790</v>
      </c>
    </row>
    <row r="247" spans="11:25" ht="42.75">
      <c r="K247" s="122">
        <v>4022300</v>
      </c>
      <c r="L247" s="96" t="s">
        <v>2325</v>
      </c>
      <c r="M247" s="126" t="s">
        <v>2326</v>
      </c>
      <c r="R247" s="99" t="s">
        <v>2303</v>
      </c>
      <c r="S247" s="94" t="s">
        <v>1559</v>
      </c>
      <c r="V247" s="85"/>
      <c r="X247" s="99">
        <v>372</v>
      </c>
      <c r="Y247" s="94" t="s">
        <v>796</v>
      </c>
    </row>
    <row r="248" spans="11:25" ht="28.5">
      <c r="K248" s="122">
        <v>4022400</v>
      </c>
      <c r="L248" s="96" t="s">
        <v>2330</v>
      </c>
      <c r="M248" s="126" t="s">
        <v>2331</v>
      </c>
      <c r="R248" s="99" t="s">
        <v>1563</v>
      </c>
      <c r="S248" s="94" t="s">
        <v>1564</v>
      </c>
      <c r="V248" s="85"/>
      <c r="X248" s="99">
        <v>373</v>
      </c>
      <c r="Y248" s="94" t="s">
        <v>802</v>
      </c>
    </row>
    <row r="249" spans="11:25" ht="29.25" thickBot="1">
      <c r="K249" s="122">
        <v>4022500</v>
      </c>
      <c r="L249" s="96" t="s">
        <v>2335</v>
      </c>
      <c r="M249" s="126" t="s">
        <v>1217</v>
      </c>
      <c r="R249" s="100" t="s">
        <v>1568</v>
      </c>
      <c r="S249" s="95" t="s">
        <v>0</v>
      </c>
      <c r="V249" s="85"/>
      <c r="X249" s="99">
        <v>374</v>
      </c>
      <c r="Y249" s="94" t="s">
        <v>2313</v>
      </c>
    </row>
    <row r="250" spans="11:25" ht="28.5">
      <c r="K250" s="122">
        <v>4022600</v>
      </c>
      <c r="L250" s="96" t="s">
        <v>1221</v>
      </c>
      <c r="M250" s="126" t="s">
        <v>1222</v>
      </c>
      <c r="V250" s="85"/>
      <c r="X250" s="99">
        <v>375</v>
      </c>
      <c r="Y250" s="94" t="s">
        <v>1737</v>
      </c>
    </row>
    <row r="251" spans="11:25" ht="28.5">
      <c r="K251" s="122">
        <v>4022700</v>
      </c>
      <c r="L251" s="96" t="s">
        <v>1225</v>
      </c>
      <c r="M251" s="126" t="s">
        <v>1226</v>
      </c>
      <c r="V251" s="85"/>
      <c r="X251" s="99">
        <v>376</v>
      </c>
      <c r="Y251" s="94" t="s">
        <v>1741</v>
      </c>
    </row>
    <row r="252" spans="11:25" ht="42.75">
      <c r="K252" s="122">
        <v>4022800</v>
      </c>
      <c r="L252" s="96" t="s">
        <v>1229</v>
      </c>
      <c r="M252" s="126" t="s">
        <v>748</v>
      </c>
      <c r="V252" s="85"/>
      <c r="X252" s="99">
        <v>377</v>
      </c>
      <c r="Y252" s="94" t="s">
        <v>1745</v>
      </c>
    </row>
    <row r="253" spans="11:25" ht="42.75">
      <c r="K253" s="122">
        <v>4022900</v>
      </c>
      <c r="L253" s="96" t="s">
        <v>2299</v>
      </c>
      <c r="M253" s="126" t="s">
        <v>2300</v>
      </c>
      <c r="V253" s="85"/>
      <c r="X253" s="99">
        <v>378</v>
      </c>
      <c r="Y253" s="94" t="s">
        <v>1751</v>
      </c>
    </row>
    <row r="254" spans="11:25" ht="57">
      <c r="K254" s="122">
        <v>4023000</v>
      </c>
      <c r="L254" s="96" t="s">
        <v>928</v>
      </c>
      <c r="M254" s="127" t="s">
        <v>1467</v>
      </c>
      <c r="X254" s="99">
        <v>379</v>
      </c>
      <c r="Y254" s="94" t="s">
        <v>1756</v>
      </c>
    </row>
    <row r="255" spans="11:25" ht="28.5">
      <c r="K255" s="122">
        <v>4023100</v>
      </c>
      <c r="L255" s="96" t="s">
        <v>1561</v>
      </c>
      <c r="M255" s="126" t="s">
        <v>1562</v>
      </c>
      <c r="X255" s="99">
        <v>380</v>
      </c>
      <c r="Y255" s="94" t="s">
        <v>1760</v>
      </c>
    </row>
    <row r="256" spans="11:25" ht="42.75">
      <c r="K256" s="122">
        <v>4023200</v>
      </c>
      <c r="L256" s="96" t="s">
        <v>1566</v>
      </c>
      <c r="M256" s="126" t="s">
        <v>1567</v>
      </c>
      <c r="X256" s="99">
        <v>381</v>
      </c>
      <c r="Y256" s="94" t="s">
        <v>192</v>
      </c>
    </row>
    <row r="257" spans="11:25" ht="28.5">
      <c r="K257" s="122">
        <v>4023300</v>
      </c>
      <c r="L257" s="96" t="s">
        <v>2</v>
      </c>
      <c r="M257" s="126" t="s">
        <v>3</v>
      </c>
      <c r="X257" s="99">
        <v>382</v>
      </c>
      <c r="Y257" s="94" t="s">
        <v>1854</v>
      </c>
    </row>
    <row r="258" spans="11:25" ht="28.5">
      <c r="K258" s="122">
        <v>4023400</v>
      </c>
      <c r="L258" s="96" t="s">
        <v>2242</v>
      </c>
      <c r="M258" s="126" t="s">
        <v>2243</v>
      </c>
      <c r="X258" s="99">
        <v>383</v>
      </c>
      <c r="Y258" s="94" t="s">
        <v>2463</v>
      </c>
    </row>
    <row r="259" spans="11:25" ht="42.75">
      <c r="K259" s="122">
        <v>4023500</v>
      </c>
      <c r="L259" s="96" t="s">
        <v>2245</v>
      </c>
      <c r="M259" s="126" t="s">
        <v>2246</v>
      </c>
      <c r="X259" s="99">
        <v>385</v>
      </c>
      <c r="Y259" s="94" t="s">
        <v>1270</v>
      </c>
    </row>
    <row r="260" spans="11:25">
      <c r="K260" s="122">
        <v>4023600</v>
      </c>
      <c r="L260" s="96" t="s">
        <v>2248</v>
      </c>
      <c r="M260" s="126" t="s">
        <v>463</v>
      </c>
      <c r="X260" s="99">
        <v>386</v>
      </c>
      <c r="Y260" s="94" t="s">
        <v>1275</v>
      </c>
    </row>
    <row r="261" spans="11:25" ht="28.5">
      <c r="K261" s="122">
        <v>4023700</v>
      </c>
      <c r="L261" s="96" t="s">
        <v>2250</v>
      </c>
      <c r="M261" s="126" t="s">
        <v>2251</v>
      </c>
      <c r="X261" s="99">
        <v>387</v>
      </c>
      <c r="Y261" s="94" t="s">
        <v>1763</v>
      </c>
    </row>
    <row r="262" spans="11:25" ht="28.5">
      <c r="K262" s="122">
        <v>4023800</v>
      </c>
      <c r="L262" s="96" t="s">
        <v>2253</v>
      </c>
      <c r="M262" s="126" t="s">
        <v>2254</v>
      </c>
      <c r="X262" s="99">
        <v>388</v>
      </c>
      <c r="Y262" s="94" t="s">
        <v>1281</v>
      </c>
    </row>
    <row r="263" spans="11:25" ht="28.5">
      <c r="K263" s="122">
        <v>4023900</v>
      </c>
      <c r="L263" s="96" t="s">
        <v>2256</v>
      </c>
      <c r="M263" s="126" t="s">
        <v>703</v>
      </c>
      <c r="X263" s="99">
        <v>389</v>
      </c>
      <c r="Y263" s="94" t="s">
        <v>1729</v>
      </c>
    </row>
    <row r="264" spans="11:25" ht="28.5">
      <c r="K264" s="122">
        <v>4024000</v>
      </c>
      <c r="L264" s="96" t="s">
        <v>705</v>
      </c>
      <c r="M264" s="126" t="s">
        <v>294</v>
      </c>
      <c r="X264" s="99">
        <v>390</v>
      </c>
      <c r="Y264" s="94" t="s">
        <v>73</v>
      </c>
    </row>
    <row r="265" spans="11:25" ht="57">
      <c r="K265" s="122">
        <v>4024100</v>
      </c>
      <c r="L265" s="96" t="s">
        <v>707</v>
      </c>
      <c r="M265" s="126" t="s">
        <v>708</v>
      </c>
      <c r="X265" s="99">
        <v>391</v>
      </c>
      <c r="Y265" s="94" t="s">
        <v>1624</v>
      </c>
    </row>
    <row r="266" spans="11:25" ht="28.5">
      <c r="K266" s="122">
        <v>4024300</v>
      </c>
      <c r="L266" s="96" t="s">
        <v>709</v>
      </c>
      <c r="M266" s="126" t="s">
        <v>1554</v>
      </c>
      <c r="X266" s="99">
        <v>392</v>
      </c>
      <c r="Y266" s="94" t="s">
        <v>1266</v>
      </c>
    </row>
    <row r="267" spans="11:25">
      <c r="K267" s="122">
        <v>4024400</v>
      </c>
      <c r="L267" s="96" t="s">
        <v>1556</v>
      </c>
      <c r="M267" s="126" t="s">
        <v>1557</v>
      </c>
      <c r="X267" s="99">
        <v>393</v>
      </c>
      <c r="Y267" s="94" t="s">
        <v>561</v>
      </c>
    </row>
    <row r="268" spans="11:25" ht="28.5">
      <c r="K268" s="122">
        <v>4024600</v>
      </c>
      <c r="L268" s="96" t="s">
        <v>1879</v>
      </c>
      <c r="M268" s="126" t="s">
        <v>457</v>
      </c>
      <c r="X268" s="99">
        <v>394</v>
      </c>
      <c r="Y268" s="94" t="s">
        <v>1023</v>
      </c>
    </row>
    <row r="269" spans="11:25" ht="25.5">
      <c r="K269" s="122">
        <v>4024700</v>
      </c>
      <c r="L269" s="96" t="s">
        <v>1881</v>
      </c>
      <c r="M269" s="126" t="s">
        <v>1882</v>
      </c>
      <c r="X269" s="99">
        <v>403</v>
      </c>
      <c r="Y269" s="94" t="s">
        <v>2004</v>
      </c>
    </row>
    <row r="270" spans="11:25" ht="51">
      <c r="K270" s="122">
        <v>4024800</v>
      </c>
      <c r="L270" s="96" t="s">
        <v>1197</v>
      </c>
      <c r="M270" s="96" t="s">
        <v>1197</v>
      </c>
      <c r="X270" s="99">
        <v>404</v>
      </c>
      <c r="Y270" s="94" t="s">
        <v>571</v>
      </c>
    </row>
    <row r="271" spans="11:25" ht="25.5">
      <c r="K271" s="122">
        <v>4024801</v>
      </c>
      <c r="L271" s="96" t="s">
        <v>1198</v>
      </c>
      <c r="M271" s="96" t="s">
        <v>1198</v>
      </c>
      <c r="X271" s="99">
        <v>405</v>
      </c>
      <c r="Y271" s="94" t="s">
        <v>566</v>
      </c>
    </row>
    <row r="272" spans="11:25" ht="38.25">
      <c r="K272" s="122">
        <v>4024802</v>
      </c>
      <c r="L272" s="96" t="s">
        <v>1199</v>
      </c>
      <c r="M272" s="96" t="s">
        <v>1199</v>
      </c>
      <c r="X272" s="99">
        <v>406</v>
      </c>
      <c r="Y272" s="94" t="s">
        <v>576</v>
      </c>
    </row>
    <row r="273" spans="11:25" ht="42.75">
      <c r="K273" s="122">
        <v>4024900</v>
      </c>
      <c r="L273" s="96" t="s">
        <v>1885</v>
      </c>
      <c r="M273" s="126" t="s">
        <v>1886</v>
      </c>
      <c r="X273" s="99">
        <v>407</v>
      </c>
      <c r="Y273" s="94" t="s">
        <v>581</v>
      </c>
    </row>
    <row r="274" spans="11:25" ht="42.75">
      <c r="K274" s="122">
        <v>4025000</v>
      </c>
      <c r="L274" s="96" t="s">
        <v>1888</v>
      </c>
      <c r="M274" s="126" t="s">
        <v>951</v>
      </c>
      <c r="X274" s="99">
        <v>408</v>
      </c>
      <c r="Y274" s="94" t="s">
        <v>586</v>
      </c>
    </row>
    <row r="275" spans="11:25" ht="42.75">
      <c r="K275" s="122">
        <v>4025100</v>
      </c>
      <c r="L275" s="96" t="s">
        <v>953</v>
      </c>
      <c r="M275" s="126" t="s">
        <v>954</v>
      </c>
      <c r="X275" s="99">
        <v>409</v>
      </c>
      <c r="Y275" s="94" t="s">
        <v>591</v>
      </c>
    </row>
    <row r="276" spans="11:25" ht="42.75">
      <c r="K276" s="122">
        <v>4025200</v>
      </c>
      <c r="L276" s="96" t="s">
        <v>956</v>
      </c>
      <c r="M276" s="126" t="s">
        <v>957</v>
      </c>
      <c r="X276" s="99">
        <v>410</v>
      </c>
      <c r="Y276" s="94" t="s">
        <v>594</v>
      </c>
    </row>
    <row r="277" spans="11:25">
      <c r="K277" s="122">
        <v>4025300</v>
      </c>
      <c r="L277" s="96" t="s">
        <v>959</v>
      </c>
      <c r="M277" s="126" t="s">
        <v>960</v>
      </c>
      <c r="X277" s="99">
        <v>412</v>
      </c>
      <c r="Y277" s="94" t="s">
        <v>500</v>
      </c>
    </row>
    <row r="278" spans="11:25">
      <c r="K278" s="122">
        <v>4025400</v>
      </c>
      <c r="L278" s="96" t="s">
        <v>1396</v>
      </c>
      <c r="M278" s="126" t="s">
        <v>1397</v>
      </c>
      <c r="X278" s="99">
        <v>413</v>
      </c>
      <c r="Y278" s="94" t="s">
        <v>1838</v>
      </c>
    </row>
    <row r="279" spans="11:25" ht="42.75">
      <c r="K279" s="122">
        <v>4025500</v>
      </c>
      <c r="L279" s="96" t="s">
        <v>1399</v>
      </c>
      <c r="M279" s="126" t="s">
        <v>1400</v>
      </c>
      <c r="X279" s="99">
        <v>414</v>
      </c>
      <c r="Y279" s="94" t="s">
        <v>1595</v>
      </c>
    </row>
    <row r="280" spans="11:25" ht="42.75">
      <c r="K280" s="122">
        <v>4025600</v>
      </c>
      <c r="L280" s="96" t="s">
        <v>940</v>
      </c>
      <c r="M280" s="126" t="s">
        <v>941</v>
      </c>
      <c r="X280" s="99">
        <v>415</v>
      </c>
      <c r="Y280" s="94" t="s">
        <v>312</v>
      </c>
    </row>
    <row r="281" spans="11:25" ht="42.75">
      <c r="K281" s="122">
        <v>4025700</v>
      </c>
      <c r="L281" s="96" t="s">
        <v>943</v>
      </c>
      <c r="M281" s="126" t="s">
        <v>944</v>
      </c>
      <c r="X281" s="99">
        <v>416</v>
      </c>
      <c r="Y281" s="94" t="s">
        <v>317</v>
      </c>
    </row>
    <row r="282" spans="11:25" ht="42.75">
      <c r="K282" s="122">
        <v>4025800</v>
      </c>
      <c r="L282" s="96" t="s">
        <v>946</v>
      </c>
      <c r="M282" s="126" t="s">
        <v>2495</v>
      </c>
      <c r="X282" s="99">
        <v>417</v>
      </c>
      <c r="Y282" s="94" t="s">
        <v>322</v>
      </c>
    </row>
    <row r="283" spans="11:25" ht="42.75">
      <c r="K283" s="122">
        <v>4025900</v>
      </c>
      <c r="L283" s="96" t="s">
        <v>2497</v>
      </c>
      <c r="M283" s="126" t="s">
        <v>2498</v>
      </c>
      <c r="X283" s="99">
        <v>418</v>
      </c>
      <c r="Y283" s="94" t="s">
        <v>327</v>
      </c>
    </row>
    <row r="284" spans="11:25" ht="42.75">
      <c r="K284" s="122">
        <v>4026000</v>
      </c>
      <c r="L284" s="96" t="s">
        <v>2499</v>
      </c>
      <c r="M284" s="126" t="s">
        <v>2501</v>
      </c>
      <c r="X284" s="99">
        <v>419</v>
      </c>
      <c r="Y284" s="94" t="s">
        <v>332</v>
      </c>
    </row>
    <row r="285" spans="11:25" ht="42.75">
      <c r="K285" s="122">
        <v>4026100</v>
      </c>
      <c r="L285" s="96" t="s">
        <v>1413</v>
      </c>
      <c r="M285" s="126" t="s">
        <v>1414</v>
      </c>
      <c r="X285" s="99">
        <v>420</v>
      </c>
      <c r="Y285" s="94" t="s">
        <v>1302</v>
      </c>
    </row>
    <row r="286" spans="11:25" ht="42.75">
      <c r="K286" s="122">
        <v>4026200</v>
      </c>
      <c r="L286" s="96" t="s">
        <v>1416</v>
      </c>
      <c r="M286" s="126" t="s">
        <v>1417</v>
      </c>
      <c r="X286" s="99">
        <v>421</v>
      </c>
      <c r="Y286" s="94" t="s">
        <v>504</v>
      </c>
    </row>
    <row r="287" spans="11:25" ht="42.75">
      <c r="K287" s="122">
        <v>4026300</v>
      </c>
      <c r="L287" s="96" t="s">
        <v>1419</v>
      </c>
      <c r="M287" s="126" t="s">
        <v>1420</v>
      </c>
      <c r="X287" s="99">
        <v>422</v>
      </c>
      <c r="Y287" s="94" t="s">
        <v>505</v>
      </c>
    </row>
    <row r="288" spans="11:25" ht="42.75">
      <c r="K288" s="122">
        <v>4026400</v>
      </c>
      <c r="L288" s="96" t="s">
        <v>1422</v>
      </c>
      <c r="M288" s="126" t="s">
        <v>1423</v>
      </c>
      <c r="X288" s="99">
        <v>423</v>
      </c>
      <c r="Y288" s="94" t="s">
        <v>506</v>
      </c>
    </row>
    <row r="289" spans="11:25" ht="42.75">
      <c r="K289" s="122">
        <v>4026500</v>
      </c>
      <c r="L289" s="96" t="s">
        <v>1425</v>
      </c>
      <c r="M289" s="126" t="s">
        <v>1426</v>
      </c>
      <c r="X289" s="99">
        <v>424</v>
      </c>
      <c r="Y289" s="94" t="s">
        <v>507</v>
      </c>
    </row>
    <row r="290" spans="11:25">
      <c r="K290" s="122">
        <v>4026600</v>
      </c>
      <c r="L290" s="96" t="s">
        <v>1428</v>
      </c>
      <c r="M290" s="126" t="s">
        <v>1429</v>
      </c>
      <c r="X290" s="99">
        <v>425</v>
      </c>
      <c r="Y290" s="94" t="s">
        <v>508</v>
      </c>
    </row>
    <row r="291" spans="11:25">
      <c r="K291" s="122">
        <v>4026700</v>
      </c>
      <c r="L291" s="96" t="s">
        <v>1431</v>
      </c>
      <c r="M291" s="126" t="s">
        <v>386</v>
      </c>
      <c r="X291" s="99">
        <v>426</v>
      </c>
      <c r="Y291" s="94" t="s">
        <v>509</v>
      </c>
    </row>
    <row r="292" spans="11:25" ht="28.5">
      <c r="K292" s="122">
        <v>4026800</v>
      </c>
      <c r="L292" s="96" t="s">
        <v>1433</v>
      </c>
      <c r="M292" s="126" t="s">
        <v>1434</v>
      </c>
      <c r="X292" s="99">
        <v>427</v>
      </c>
      <c r="Y292" s="94" t="s">
        <v>510</v>
      </c>
    </row>
    <row r="293" spans="11:25" ht="42.75">
      <c r="K293" s="122">
        <v>4026900</v>
      </c>
      <c r="L293" s="96" t="s">
        <v>1436</v>
      </c>
      <c r="M293" s="126" t="s">
        <v>1437</v>
      </c>
      <c r="X293" s="99">
        <v>428</v>
      </c>
      <c r="Y293" s="94" t="s">
        <v>511</v>
      </c>
    </row>
    <row r="294" spans="11:25">
      <c r="K294" s="122">
        <v>4027000</v>
      </c>
      <c r="L294" s="96" t="s">
        <v>5</v>
      </c>
      <c r="M294" s="126" t="s">
        <v>2141</v>
      </c>
      <c r="X294" s="99">
        <v>429</v>
      </c>
      <c r="Y294" s="94" t="s">
        <v>2137</v>
      </c>
    </row>
    <row r="295" spans="11:25">
      <c r="K295" s="122">
        <v>4027100</v>
      </c>
      <c r="L295" s="96" t="s">
        <v>2143</v>
      </c>
      <c r="M295" s="126" t="s">
        <v>2144</v>
      </c>
      <c r="X295" s="99">
        <v>430</v>
      </c>
      <c r="Y295" s="94" t="s">
        <v>512</v>
      </c>
    </row>
    <row r="296" spans="11:25" ht="42.75">
      <c r="K296" s="122">
        <v>4027300</v>
      </c>
      <c r="L296" s="96" t="s">
        <v>166</v>
      </c>
      <c r="M296" s="126" t="s">
        <v>167</v>
      </c>
      <c r="X296" s="99">
        <v>431</v>
      </c>
      <c r="Y296" s="94" t="s">
        <v>513</v>
      </c>
    </row>
    <row r="297" spans="11:25" ht="57">
      <c r="K297" s="122" t="s">
        <v>1570</v>
      </c>
      <c r="L297" s="96" t="s">
        <v>1571</v>
      </c>
      <c r="M297" s="126" t="s">
        <v>1572</v>
      </c>
      <c r="X297" s="99">
        <v>432</v>
      </c>
      <c r="Y297" s="94" t="s">
        <v>514</v>
      </c>
    </row>
    <row r="298" spans="11:25" ht="42.75">
      <c r="K298" s="122">
        <v>4027500</v>
      </c>
      <c r="L298" s="96" t="s">
        <v>169</v>
      </c>
      <c r="M298" s="126" t="s">
        <v>170</v>
      </c>
      <c r="X298" s="99">
        <v>433</v>
      </c>
      <c r="Y298" s="94" t="s">
        <v>515</v>
      </c>
    </row>
    <row r="299" spans="11:25" ht="42.75">
      <c r="K299" s="122">
        <v>4027600</v>
      </c>
      <c r="L299" s="96" t="s">
        <v>171</v>
      </c>
      <c r="M299" s="126" t="s">
        <v>172</v>
      </c>
      <c r="X299" s="99">
        <v>434</v>
      </c>
      <c r="Y299" s="94" t="s">
        <v>480</v>
      </c>
    </row>
    <row r="300" spans="11:25" ht="42.75">
      <c r="K300" s="122">
        <v>4027700</v>
      </c>
      <c r="L300" s="96" t="s">
        <v>173</v>
      </c>
      <c r="M300" s="126" t="s">
        <v>174</v>
      </c>
      <c r="X300" s="99">
        <v>435</v>
      </c>
      <c r="Y300" s="94" t="s">
        <v>481</v>
      </c>
    </row>
    <row r="301" spans="11:25" ht="28.5">
      <c r="K301" s="122">
        <v>4027800</v>
      </c>
      <c r="L301" s="96" t="s">
        <v>175</v>
      </c>
      <c r="M301" s="126" t="s">
        <v>176</v>
      </c>
      <c r="X301" s="99">
        <v>436</v>
      </c>
      <c r="Y301" s="94" t="s">
        <v>482</v>
      </c>
    </row>
    <row r="302" spans="11:25">
      <c r="K302" s="122">
        <v>4027900</v>
      </c>
      <c r="L302" s="96" t="s">
        <v>177</v>
      </c>
      <c r="M302" s="126" t="s">
        <v>178</v>
      </c>
      <c r="X302" s="99">
        <v>437</v>
      </c>
      <c r="Y302" s="94" t="s">
        <v>483</v>
      </c>
    </row>
    <row r="303" spans="11:25" ht="28.5">
      <c r="K303" s="122">
        <v>4028000</v>
      </c>
      <c r="L303" s="96" t="s">
        <v>2277</v>
      </c>
      <c r="M303" s="126" t="s">
        <v>2278</v>
      </c>
      <c r="X303" s="99">
        <v>438</v>
      </c>
      <c r="Y303" s="94" t="s">
        <v>484</v>
      </c>
    </row>
    <row r="304" spans="11:25" ht="28.5">
      <c r="K304" s="122">
        <v>4028200</v>
      </c>
      <c r="L304" s="96" t="s">
        <v>2279</v>
      </c>
      <c r="M304" s="126" t="s">
        <v>1188</v>
      </c>
      <c r="X304" s="99">
        <v>444</v>
      </c>
      <c r="Y304" s="94" t="s">
        <v>485</v>
      </c>
    </row>
    <row r="305" spans="11:25" ht="28.5">
      <c r="K305" s="122">
        <v>4028300</v>
      </c>
      <c r="L305" s="96" t="s">
        <v>1189</v>
      </c>
      <c r="M305" s="126" t="s">
        <v>1190</v>
      </c>
      <c r="X305" s="99">
        <v>445</v>
      </c>
      <c r="Y305" s="94" t="s">
        <v>486</v>
      </c>
    </row>
    <row r="306" spans="11:25" ht="28.5">
      <c r="K306" s="122">
        <v>4028400</v>
      </c>
      <c r="L306" s="96" t="s">
        <v>1191</v>
      </c>
      <c r="M306" s="126" t="s">
        <v>725</v>
      </c>
      <c r="X306" s="99">
        <v>446</v>
      </c>
      <c r="Y306" s="94" t="s">
        <v>487</v>
      </c>
    </row>
    <row r="307" spans="11:25" ht="28.5">
      <c r="K307" s="122">
        <v>4028500</v>
      </c>
      <c r="L307" s="96" t="s">
        <v>726</v>
      </c>
      <c r="M307" s="126" t="s">
        <v>1216</v>
      </c>
      <c r="X307" s="99">
        <v>447</v>
      </c>
      <c r="Y307" s="94" t="s">
        <v>488</v>
      </c>
    </row>
    <row r="308" spans="11:25">
      <c r="K308" s="122">
        <v>4028600</v>
      </c>
      <c r="L308" s="96" t="s">
        <v>1335</v>
      </c>
      <c r="M308" s="96" t="s">
        <v>1335</v>
      </c>
      <c r="X308" s="99">
        <v>448</v>
      </c>
      <c r="Y308" s="94" t="s">
        <v>489</v>
      </c>
    </row>
    <row r="309" spans="11:25" ht="25.5">
      <c r="K309" s="122">
        <v>4028700</v>
      </c>
      <c r="L309" s="96" t="s">
        <v>1336</v>
      </c>
      <c r="M309" s="96" t="s">
        <v>1336</v>
      </c>
      <c r="X309" s="99">
        <v>449</v>
      </c>
      <c r="Y309" s="94" t="s">
        <v>1916</v>
      </c>
    </row>
    <row r="310" spans="11:25" ht="25.5">
      <c r="K310" s="122">
        <v>4028800</v>
      </c>
      <c r="L310" s="96" t="s">
        <v>1337</v>
      </c>
      <c r="M310" s="96" t="s">
        <v>1337</v>
      </c>
      <c r="X310" s="99">
        <v>450</v>
      </c>
      <c r="Y310" s="94" t="s">
        <v>1917</v>
      </c>
    </row>
    <row r="311" spans="11:25" ht="38.25">
      <c r="K311" s="122">
        <v>4028801</v>
      </c>
      <c r="L311" s="96" t="s">
        <v>855</v>
      </c>
      <c r="M311" s="96" t="s">
        <v>855</v>
      </c>
      <c r="X311" s="99">
        <v>451</v>
      </c>
      <c r="Y311" s="94" t="s">
        <v>1918</v>
      </c>
    </row>
    <row r="312" spans="11:25">
      <c r="K312" s="122">
        <v>4028802</v>
      </c>
      <c r="L312" s="96" t="s">
        <v>856</v>
      </c>
      <c r="M312" s="96" t="s">
        <v>856</v>
      </c>
      <c r="X312" s="99">
        <v>452</v>
      </c>
      <c r="Y312" s="94" t="s">
        <v>1919</v>
      </c>
    </row>
    <row r="313" spans="11:25">
      <c r="K313" s="122">
        <v>4028900</v>
      </c>
      <c r="L313" s="96" t="s">
        <v>1338</v>
      </c>
      <c r="M313" s="96" t="s">
        <v>1338</v>
      </c>
      <c r="X313" s="99">
        <v>453</v>
      </c>
      <c r="Y313" s="94" t="s">
        <v>356</v>
      </c>
    </row>
    <row r="314" spans="11:25">
      <c r="K314" s="122">
        <v>4029000</v>
      </c>
      <c r="L314" s="96" t="s">
        <v>1339</v>
      </c>
      <c r="M314" s="126" t="s">
        <v>1339</v>
      </c>
      <c r="X314" s="99">
        <v>454</v>
      </c>
      <c r="Y314" s="94" t="s">
        <v>1264</v>
      </c>
    </row>
    <row r="315" spans="11:25" ht="42.75">
      <c r="K315" s="122">
        <v>4029100</v>
      </c>
      <c r="L315" s="96" t="s">
        <v>1332</v>
      </c>
      <c r="M315" s="126" t="s">
        <v>1333</v>
      </c>
      <c r="X315" s="99">
        <v>455</v>
      </c>
      <c r="Y315" s="94" t="s">
        <v>1265</v>
      </c>
    </row>
    <row r="316" spans="11:25" ht="42.75">
      <c r="K316" s="122">
        <v>4029200</v>
      </c>
      <c r="L316" s="96" t="s">
        <v>1334</v>
      </c>
      <c r="M316" s="126" t="s">
        <v>857</v>
      </c>
      <c r="X316" s="99">
        <v>456</v>
      </c>
      <c r="Y316" s="94" t="s">
        <v>200</v>
      </c>
    </row>
    <row r="317" spans="11:25" ht="42.75">
      <c r="K317" s="122">
        <v>4029300</v>
      </c>
      <c r="L317" s="96" t="s">
        <v>858</v>
      </c>
      <c r="M317" s="126" t="s">
        <v>859</v>
      </c>
      <c r="X317" s="99">
        <v>457</v>
      </c>
      <c r="Y317" s="94" t="s">
        <v>201</v>
      </c>
    </row>
    <row r="318" spans="11:25" ht="28.5">
      <c r="K318" s="122">
        <v>4029400</v>
      </c>
      <c r="L318" s="96" t="s">
        <v>2146</v>
      </c>
      <c r="M318" s="126" t="s">
        <v>2147</v>
      </c>
      <c r="X318" s="99">
        <v>458</v>
      </c>
      <c r="Y318" s="94" t="s">
        <v>357</v>
      </c>
    </row>
    <row r="319" spans="11:25" ht="42.75">
      <c r="K319" s="122">
        <v>4029500</v>
      </c>
      <c r="L319" s="96" t="s">
        <v>2148</v>
      </c>
      <c r="M319" s="126" t="s">
        <v>2149</v>
      </c>
      <c r="X319" s="99">
        <v>459</v>
      </c>
      <c r="Y319" s="94" t="s">
        <v>358</v>
      </c>
    </row>
    <row r="320" spans="11:25" ht="42.75">
      <c r="K320" s="122">
        <v>4029600</v>
      </c>
      <c r="L320" s="96" t="s">
        <v>2150</v>
      </c>
      <c r="M320" s="126" t="s">
        <v>2151</v>
      </c>
      <c r="X320" s="99">
        <v>460</v>
      </c>
      <c r="Y320" s="94" t="s">
        <v>359</v>
      </c>
    </row>
    <row r="321" spans="11:25" ht="28.5">
      <c r="K321" s="122">
        <v>4029700</v>
      </c>
      <c r="L321" s="96" t="s">
        <v>2152</v>
      </c>
      <c r="M321" s="126" t="s">
        <v>2119</v>
      </c>
      <c r="X321" s="99">
        <v>461</v>
      </c>
      <c r="Y321" s="94" t="s">
        <v>538</v>
      </c>
    </row>
    <row r="322" spans="11:25" ht="42.75">
      <c r="K322" s="122">
        <v>4029800</v>
      </c>
      <c r="L322" s="96" t="s">
        <v>2120</v>
      </c>
      <c r="M322" s="126" t="s">
        <v>2121</v>
      </c>
      <c r="X322" s="99">
        <v>462</v>
      </c>
      <c r="Y322" s="94" t="s">
        <v>539</v>
      </c>
    </row>
    <row r="323" spans="11:25" ht="42.75">
      <c r="K323" s="122">
        <v>4029900</v>
      </c>
      <c r="L323" s="96" t="s">
        <v>2122</v>
      </c>
      <c r="M323" s="126" t="s">
        <v>2123</v>
      </c>
      <c r="X323" s="99">
        <v>463</v>
      </c>
      <c r="Y323" s="94" t="s">
        <v>540</v>
      </c>
    </row>
    <row r="324" spans="11:25" ht="28.5">
      <c r="K324" s="122">
        <v>4030000</v>
      </c>
      <c r="L324" s="96" t="s">
        <v>2124</v>
      </c>
      <c r="M324" s="126" t="s">
        <v>2125</v>
      </c>
      <c r="X324" s="99">
        <v>464</v>
      </c>
      <c r="Y324" s="94" t="s">
        <v>541</v>
      </c>
    </row>
    <row r="325" spans="11:25" ht="42.75">
      <c r="K325" s="122">
        <v>4030100</v>
      </c>
      <c r="L325" s="96" t="s">
        <v>2126</v>
      </c>
      <c r="M325" s="126" t="s">
        <v>2127</v>
      </c>
      <c r="X325" s="99">
        <v>465</v>
      </c>
      <c r="Y325" s="94" t="s">
        <v>542</v>
      </c>
    </row>
    <row r="326" spans="11:25" ht="42.75">
      <c r="K326" s="122">
        <v>4030200</v>
      </c>
      <c r="L326" s="96" t="s">
        <v>2128</v>
      </c>
      <c r="M326" s="126" t="s">
        <v>2129</v>
      </c>
      <c r="X326" s="99">
        <v>466</v>
      </c>
      <c r="Y326" s="94" t="s">
        <v>543</v>
      </c>
    </row>
    <row r="327" spans="11:25" ht="42.75">
      <c r="K327" s="122">
        <v>4030300</v>
      </c>
      <c r="L327" s="96" t="s">
        <v>2130</v>
      </c>
      <c r="M327" s="126" t="s">
        <v>2131</v>
      </c>
      <c r="X327" s="99">
        <v>467</v>
      </c>
      <c r="Y327" s="94" t="s">
        <v>544</v>
      </c>
    </row>
    <row r="328" spans="11:25" ht="28.5">
      <c r="K328" s="122">
        <v>4030400</v>
      </c>
      <c r="L328" s="96" t="s">
        <v>1258</v>
      </c>
      <c r="M328" s="126" t="s">
        <v>839</v>
      </c>
      <c r="X328" s="99">
        <v>468</v>
      </c>
      <c r="Y328" s="94" t="s">
        <v>1800</v>
      </c>
    </row>
    <row r="329" spans="11:25" ht="28.5">
      <c r="K329" s="122">
        <v>4030500</v>
      </c>
      <c r="L329" s="96" t="s">
        <v>840</v>
      </c>
      <c r="M329" s="126" t="s">
        <v>179</v>
      </c>
      <c r="X329" s="99">
        <v>469</v>
      </c>
      <c r="Y329" s="94" t="s">
        <v>1801</v>
      </c>
    </row>
    <row r="330" spans="11:25">
      <c r="K330" s="122">
        <v>4030600</v>
      </c>
      <c r="L330" s="96" t="s">
        <v>180</v>
      </c>
      <c r="M330" s="126" t="s">
        <v>181</v>
      </c>
      <c r="X330" s="99">
        <v>470</v>
      </c>
      <c r="Y330" s="94" t="s">
        <v>1802</v>
      </c>
    </row>
    <row r="331" spans="11:25" ht="28.5">
      <c r="K331" s="122">
        <v>4030700</v>
      </c>
      <c r="L331" s="96" t="s">
        <v>182</v>
      </c>
      <c r="M331" s="126" t="s">
        <v>2132</v>
      </c>
      <c r="X331" s="99">
        <v>472</v>
      </c>
      <c r="Y331" s="94" t="s">
        <v>1803</v>
      </c>
    </row>
    <row r="332" spans="11:25" ht="28.5">
      <c r="K332" s="122">
        <v>4030800</v>
      </c>
      <c r="L332" s="96" t="s">
        <v>2133</v>
      </c>
      <c r="M332" s="126" t="s">
        <v>2134</v>
      </c>
      <c r="X332" s="99">
        <v>473</v>
      </c>
      <c r="Y332" s="94" t="s">
        <v>1804</v>
      </c>
    </row>
    <row r="333" spans="11:25" ht="28.5">
      <c r="K333" s="122">
        <v>4030900</v>
      </c>
      <c r="L333" s="96" t="s">
        <v>2135</v>
      </c>
      <c r="M333" s="126" t="s">
        <v>2136</v>
      </c>
      <c r="X333" s="99">
        <v>474</v>
      </c>
      <c r="Y333" s="94" t="s">
        <v>1805</v>
      </c>
    </row>
    <row r="334" spans="11:25" ht="28.5">
      <c r="K334" s="122">
        <v>4031000</v>
      </c>
      <c r="L334" s="96" t="s">
        <v>21</v>
      </c>
      <c r="M334" s="126" t="s">
        <v>22</v>
      </c>
      <c r="X334" s="99">
        <v>475</v>
      </c>
      <c r="Y334" s="94" t="s">
        <v>541</v>
      </c>
    </row>
    <row r="335" spans="11:25" ht="42.75">
      <c r="K335" s="122">
        <v>4031100</v>
      </c>
      <c r="L335" s="96" t="s">
        <v>23</v>
      </c>
      <c r="M335" s="126" t="s">
        <v>24</v>
      </c>
      <c r="X335" s="99">
        <v>476</v>
      </c>
      <c r="Y335" s="94" t="s">
        <v>1806</v>
      </c>
    </row>
    <row r="336" spans="11:25">
      <c r="K336" s="122">
        <v>4031200</v>
      </c>
      <c r="L336" s="96" t="s">
        <v>25</v>
      </c>
      <c r="M336" s="126"/>
      <c r="X336" s="99">
        <v>477</v>
      </c>
      <c r="Y336" s="94" t="s">
        <v>1807</v>
      </c>
    </row>
    <row r="337" spans="11:25" ht="28.5">
      <c r="K337" s="122">
        <v>4031300</v>
      </c>
      <c r="L337" s="96" t="s">
        <v>26</v>
      </c>
      <c r="M337" s="126" t="s">
        <v>27</v>
      </c>
      <c r="X337" s="99">
        <v>478</v>
      </c>
      <c r="Y337" s="94" t="s">
        <v>1808</v>
      </c>
    </row>
    <row r="338" spans="11:25" ht="28.5">
      <c r="K338" s="122">
        <v>4031400</v>
      </c>
      <c r="L338" s="96" t="s">
        <v>28</v>
      </c>
      <c r="M338" s="126" t="s">
        <v>2041</v>
      </c>
      <c r="X338" s="99">
        <v>479</v>
      </c>
      <c r="Y338" s="94" t="s">
        <v>1809</v>
      </c>
    </row>
    <row r="339" spans="11:25">
      <c r="K339" s="122">
        <v>4031500</v>
      </c>
      <c r="L339" s="96" t="s">
        <v>2042</v>
      </c>
      <c r="M339" s="126" t="s">
        <v>2043</v>
      </c>
      <c r="X339" s="99">
        <v>480</v>
      </c>
      <c r="Y339" s="94" t="s">
        <v>1810</v>
      </c>
    </row>
    <row r="340" spans="11:25" ht="28.5">
      <c r="K340" s="122">
        <v>4031600</v>
      </c>
      <c r="L340" s="96" t="s">
        <v>2044</v>
      </c>
      <c r="M340" s="126" t="s">
        <v>2045</v>
      </c>
      <c r="X340" s="99">
        <v>481</v>
      </c>
      <c r="Y340" s="94" t="s">
        <v>1811</v>
      </c>
    </row>
    <row r="341" spans="11:25" ht="28.5">
      <c r="K341" s="122">
        <v>4031700</v>
      </c>
      <c r="L341" s="96" t="s">
        <v>2124</v>
      </c>
      <c r="M341" s="126" t="s">
        <v>2125</v>
      </c>
      <c r="X341" s="99">
        <v>482</v>
      </c>
      <c r="Y341" s="94" t="s">
        <v>1811</v>
      </c>
    </row>
    <row r="342" spans="11:25" ht="28.5">
      <c r="K342" s="122">
        <v>4031900</v>
      </c>
      <c r="L342" s="96" t="s">
        <v>2046</v>
      </c>
      <c r="M342" s="126" t="s">
        <v>2047</v>
      </c>
      <c r="X342" s="99">
        <v>483</v>
      </c>
      <c r="Y342" s="94" t="s">
        <v>1812</v>
      </c>
    </row>
    <row r="343" spans="11:25" ht="28.5">
      <c r="K343" s="122">
        <v>4032000</v>
      </c>
      <c r="L343" s="96" t="s">
        <v>2048</v>
      </c>
      <c r="M343" s="126" t="s">
        <v>2049</v>
      </c>
      <c r="X343" s="99">
        <v>484</v>
      </c>
      <c r="Y343" s="94" t="s">
        <v>1813</v>
      </c>
    </row>
    <row r="344" spans="11:25" ht="28.5">
      <c r="K344" s="122">
        <v>4032100</v>
      </c>
      <c r="L344" s="96" t="s">
        <v>2050</v>
      </c>
      <c r="M344" s="126" t="s">
        <v>2051</v>
      </c>
      <c r="X344" s="99">
        <v>485</v>
      </c>
      <c r="Y344" s="94" t="s">
        <v>1814</v>
      </c>
    </row>
    <row r="345" spans="11:25" ht="28.5">
      <c r="K345" s="122">
        <v>4032200</v>
      </c>
      <c r="L345" s="96" t="s">
        <v>2052</v>
      </c>
      <c r="M345" s="126" t="s">
        <v>2053</v>
      </c>
      <c r="X345" s="99">
        <v>486</v>
      </c>
      <c r="Y345" s="94" t="s">
        <v>1202</v>
      </c>
    </row>
    <row r="346" spans="11:25" ht="42.75">
      <c r="K346" s="122">
        <v>4032300</v>
      </c>
      <c r="L346" s="96" t="s">
        <v>2054</v>
      </c>
      <c r="M346" s="126" t="s">
        <v>2055</v>
      </c>
      <c r="X346" s="99">
        <v>487</v>
      </c>
      <c r="Y346" s="94" t="s">
        <v>1203</v>
      </c>
    </row>
    <row r="347" spans="11:25" ht="28.5">
      <c r="K347" s="122">
        <v>4032400</v>
      </c>
      <c r="L347" s="96" t="s">
        <v>2056</v>
      </c>
      <c r="M347" s="126" t="s">
        <v>2057</v>
      </c>
      <c r="X347" s="99">
        <v>488</v>
      </c>
      <c r="Y347" s="94" t="s">
        <v>1204</v>
      </c>
    </row>
    <row r="348" spans="11:25" ht="28.5">
      <c r="K348" s="122">
        <v>4032500</v>
      </c>
      <c r="L348" s="96" t="s">
        <v>2058</v>
      </c>
      <c r="M348" s="126" t="s">
        <v>2059</v>
      </c>
      <c r="X348" s="99">
        <v>489</v>
      </c>
      <c r="Y348" s="94" t="s">
        <v>1205</v>
      </c>
    </row>
    <row r="349" spans="11:25" ht="28.5">
      <c r="K349" s="122">
        <v>4032600</v>
      </c>
      <c r="L349" s="96" t="s">
        <v>2060</v>
      </c>
      <c r="M349" s="126" t="s">
        <v>12</v>
      </c>
      <c r="X349" s="99">
        <v>490</v>
      </c>
      <c r="Y349" s="94" t="s">
        <v>1206</v>
      </c>
    </row>
    <row r="350" spans="11:25" ht="28.5">
      <c r="K350" s="122">
        <v>4032700</v>
      </c>
      <c r="L350" s="96" t="s">
        <v>13</v>
      </c>
      <c r="M350" s="126" t="s">
        <v>14</v>
      </c>
      <c r="X350" s="99">
        <v>491</v>
      </c>
      <c r="Y350" s="94" t="s">
        <v>1207</v>
      </c>
    </row>
    <row r="351" spans="11:25">
      <c r="K351" s="122">
        <v>4032900</v>
      </c>
      <c r="L351" s="96" t="s">
        <v>15</v>
      </c>
      <c r="M351" s="126" t="s">
        <v>16</v>
      </c>
      <c r="X351" s="99">
        <v>492</v>
      </c>
      <c r="Y351" s="94" t="s">
        <v>1208</v>
      </c>
    </row>
    <row r="352" spans="11:25">
      <c r="K352" s="122">
        <v>4033000</v>
      </c>
      <c r="L352" s="96" t="s">
        <v>17</v>
      </c>
      <c r="M352" s="126" t="s">
        <v>934</v>
      </c>
      <c r="X352" s="99">
        <v>493</v>
      </c>
      <c r="Y352" s="94" t="s">
        <v>1209</v>
      </c>
    </row>
    <row r="353" spans="11:25" ht="28.5">
      <c r="K353" s="122">
        <v>4033100</v>
      </c>
      <c r="L353" s="96" t="s">
        <v>371</v>
      </c>
      <c r="M353" s="126" t="s">
        <v>372</v>
      </c>
      <c r="X353" s="99">
        <v>494</v>
      </c>
      <c r="Y353" s="94" t="s">
        <v>1210</v>
      </c>
    </row>
    <row r="354" spans="11:25" ht="28.5">
      <c r="K354" s="122">
        <v>4033200</v>
      </c>
      <c r="L354" s="96" t="s">
        <v>373</v>
      </c>
      <c r="M354" s="126" t="s">
        <v>374</v>
      </c>
      <c r="X354" s="99">
        <v>495</v>
      </c>
      <c r="Y354" s="94" t="s">
        <v>1211</v>
      </c>
    </row>
    <row r="355" spans="11:25" ht="42.75">
      <c r="K355" s="122">
        <v>4033300</v>
      </c>
      <c r="L355" s="96" t="s">
        <v>375</v>
      </c>
      <c r="M355" s="126" t="s">
        <v>2468</v>
      </c>
      <c r="X355" s="99">
        <v>496</v>
      </c>
      <c r="Y355" s="94" t="s">
        <v>1212</v>
      </c>
    </row>
    <row r="356" spans="11:25" ht="28.5">
      <c r="K356" s="122">
        <v>4033400</v>
      </c>
      <c r="L356" s="96" t="s">
        <v>2469</v>
      </c>
      <c r="M356" s="126" t="s">
        <v>2470</v>
      </c>
      <c r="X356" s="99">
        <v>497</v>
      </c>
      <c r="Y356" s="94" t="s">
        <v>1213</v>
      </c>
    </row>
    <row r="357" spans="11:25" ht="28.5">
      <c r="K357" s="122">
        <v>4033500</v>
      </c>
      <c r="L357" s="96" t="s">
        <v>2471</v>
      </c>
      <c r="M357" s="126" t="s">
        <v>2472</v>
      </c>
      <c r="X357" s="99">
        <v>498</v>
      </c>
      <c r="Y357" s="94" t="s">
        <v>1214</v>
      </c>
    </row>
    <row r="358" spans="11:25" ht="28.5">
      <c r="K358" s="122">
        <v>4033701</v>
      </c>
      <c r="L358" s="96" t="s">
        <v>2473</v>
      </c>
      <c r="M358" s="126" t="s">
        <v>2472</v>
      </c>
      <c r="X358" s="99">
        <v>499</v>
      </c>
      <c r="Y358" s="94" t="s">
        <v>1215</v>
      </c>
    </row>
    <row r="359" spans="11:25" ht="28.5">
      <c r="K359" s="122">
        <v>4033702</v>
      </c>
      <c r="L359" s="96" t="s">
        <v>2474</v>
      </c>
      <c r="M359" s="126" t="s">
        <v>2472</v>
      </c>
      <c r="X359" s="99">
        <v>501</v>
      </c>
      <c r="Y359" s="94" t="s">
        <v>1287</v>
      </c>
    </row>
    <row r="360" spans="11:25" ht="25.5">
      <c r="K360" s="122">
        <v>4033703</v>
      </c>
      <c r="L360" s="96" t="s">
        <v>890</v>
      </c>
      <c r="M360" s="96" t="s">
        <v>890</v>
      </c>
      <c r="X360" s="99">
        <v>502</v>
      </c>
      <c r="Y360" s="94" t="s">
        <v>1288</v>
      </c>
    </row>
    <row r="361" spans="11:25" ht="28.5">
      <c r="K361" s="122">
        <v>4033800</v>
      </c>
      <c r="L361" s="96" t="s">
        <v>2475</v>
      </c>
      <c r="M361" s="126" t="s">
        <v>2472</v>
      </c>
      <c r="X361" s="99">
        <v>503</v>
      </c>
      <c r="Y361" s="94" t="s">
        <v>1289</v>
      </c>
    </row>
    <row r="362" spans="11:25" ht="28.5">
      <c r="K362" s="122">
        <v>4033900</v>
      </c>
      <c r="L362" s="96" t="s">
        <v>1456</v>
      </c>
      <c r="M362" s="126" t="s">
        <v>2472</v>
      </c>
      <c r="X362" s="99">
        <v>504</v>
      </c>
      <c r="Y362" s="94" t="s">
        <v>1290</v>
      </c>
    </row>
    <row r="363" spans="11:25" ht="28.5">
      <c r="K363" s="122">
        <v>4034000</v>
      </c>
      <c r="L363" s="96" t="s">
        <v>1457</v>
      </c>
      <c r="M363" s="126" t="s">
        <v>2472</v>
      </c>
      <c r="X363" s="99">
        <v>505</v>
      </c>
      <c r="Y363" s="94" t="s">
        <v>1291</v>
      </c>
    </row>
    <row r="364" spans="11:25" ht="43.5" customHeight="1">
      <c r="K364" s="122">
        <v>4034100</v>
      </c>
      <c r="L364" s="96" t="s">
        <v>924</v>
      </c>
      <c r="M364" s="126" t="s">
        <v>1851</v>
      </c>
      <c r="X364" s="99">
        <v>506</v>
      </c>
      <c r="Y364" s="94" t="s">
        <v>1292</v>
      </c>
    </row>
    <row r="365" spans="11:25">
      <c r="K365" s="122">
        <v>4034200</v>
      </c>
      <c r="L365" s="96" t="s">
        <v>1852</v>
      </c>
      <c r="M365" s="126" t="s">
        <v>1853</v>
      </c>
      <c r="X365" s="99">
        <v>507</v>
      </c>
      <c r="Y365" s="94" t="s">
        <v>1293</v>
      </c>
    </row>
    <row r="366" spans="11:25" ht="25.5">
      <c r="K366" s="122">
        <v>4034300</v>
      </c>
      <c r="L366" s="96" t="s">
        <v>1842</v>
      </c>
      <c r="M366" s="96" t="s">
        <v>1842</v>
      </c>
      <c r="X366" s="99">
        <v>508</v>
      </c>
      <c r="Y366" s="94" t="s">
        <v>1294</v>
      </c>
    </row>
    <row r="367" spans="11:25" ht="28.5">
      <c r="K367" s="122">
        <v>4034400</v>
      </c>
      <c r="L367" s="96" t="s">
        <v>929</v>
      </c>
      <c r="M367" s="126" t="s">
        <v>930</v>
      </c>
      <c r="X367" s="99">
        <v>509</v>
      </c>
      <c r="Y367" s="94" t="s">
        <v>1295</v>
      </c>
    </row>
    <row r="368" spans="11:25" ht="28.5">
      <c r="K368" s="122">
        <v>4034500</v>
      </c>
      <c r="L368" s="96" t="s">
        <v>931</v>
      </c>
      <c r="M368" s="126" t="s">
        <v>2348</v>
      </c>
      <c r="X368" s="99">
        <v>510</v>
      </c>
      <c r="Y368" s="94" t="s">
        <v>1296</v>
      </c>
    </row>
    <row r="369" spans="11:25" ht="28.5">
      <c r="K369" s="122">
        <v>4034600</v>
      </c>
      <c r="L369" s="96" t="s">
        <v>2349</v>
      </c>
      <c r="M369" s="126" t="s">
        <v>2350</v>
      </c>
      <c r="X369" s="99">
        <v>511</v>
      </c>
      <c r="Y369" s="94" t="s">
        <v>1297</v>
      </c>
    </row>
    <row r="370" spans="11:25" ht="28.5">
      <c r="K370" s="122">
        <v>4034700</v>
      </c>
      <c r="L370" s="96" t="s">
        <v>2351</v>
      </c>
      <c r="M370" s="126" t="s">
        <v>2352</v>
      </c>
      <c r="X370" s="99">
        <v>512</v>
      </c>
      <c r="Y370" s="94" t="s">
        <v>1298</v>
      </c>
    </row>
    <row r="371" spans="11:25" ht="42.75">
      <c r="K371" s="122" t="s">
        <v>672</v>
      </c>
      <c r="L371" s="96" t="s">
        <v>1573</v>
      </c>
      <c r="M371" s="126" t="s">
        <v>1574</v>
      </c>
      <c r="X371" s="99">
        <v>513</v>
      </c>
      <c r="Y371" s="94" t="s">
        <v>1299</v>
      </c>
    </row>
    <row r="372" spans="11:25" ht="42.75">
      <c r="K372" s="122" t="s">
        <v>673</v>
      </c>
      <c r="L372" s="96" t="s">
        <v>1575</v>
      </c>
      <c r="M372" s="126" t="s">
        <v>1576</v>
      </c>
      <c r="X372" s="99">
        <v>514</v>
      </c>
      <c r="Y372" s="94" t="s">
        <v>1407</v>
      </c>
    </row>
    <row r="373" spans="11:25" ht="38.25">
      <c r="K373" s="122">
        <v>4035100</v>
      </c>
      <c r="L373" s="96" t="s">
        <v>250</v>
      </c>
      <c r="M373" s="127" t="s">
        <v>251</v>
      </c>
      <c r="X373" s="99">
        <v>515</v>
      </c>
      <c r="Y373" s="94" t="s">
        <v>1408</v>
      </c>
    </row>
    <row r="374" spans="11:25" ht="42.75">
      <c r="K374" s="122">
        <v>4035200</v>
      </c>
      <c r="L374" s="96" t="s">
        <v>2309</v>
      </c>
      <c r="M374" s="127" t="s">
        <v>252</v>
      </c>
      <c r="X374" s="99">
        <v>516</v>
      </c>
      <c r="Y374" s="94" t="s">
        <v>1409</v>
      </c>
    </row>
    <row r="375" spans="11:25" ht="42.75">
      <c r="K375" s="122">
        <v>4035300</v>
      </c>
      <c r="L375" s="96" t="s">
        <v>914</v>
      </c>
      <c r="M375" s="126" t="s">
        <v>915</v>
      </c>
      <c r="X375" s="99">
        <v>517</v>
      </c>
      <c r="Y375" s="94" t="s">
        <v>1410</v>
      </c>
    </row>
    <row r="376" spans="11:25" ht="42.75">
      <c r="K376" s="122">
        <v>4035400</v>
      </c>
      <c r="L376" s="96" t="s">
        <v>916</v>
      </c>
      <c r="M376" s="126" t="s">
        <v>917</v>
      </c>
      <c r="X376" s="99">
        <v>518</v>
      </c>
      <c r="Y376" s="94" t="s">
        <v>1411</v>
      </c>
    </row>
    <row r="377" spans="11:25" ht="28.5">
      <c r="K377" s="122">
        <v>4035501</v>
      </c>
      <c r="L377" s="96" t="s">
        <v>918</v>
      </c>
      <c r="M377" s="126" t="s">
        <v>105</v>
      </c>
      <c r="X377" s="99">
        <v>519</v>
      </c>
      <c r="Y377" s="94" t="s">
        <v>1232</v>
      </c>
    </row>
    <row r="378" spans="11:25" ht="28.5">
      <c r="K378" s="122">
        <v>4035502</v>
      </c>
      <c r="L378" s="96" t="s">
        <v>106</v>
      </c>
      <c r="M378" s="126" t="s">
        <v>107</v>
      </c>
      <c r="X378" s="99">
        <v>520</v>
      </c>
      <c r="Y378" s="94" t="s">
        <v>1233</v>
      </c>
    </row>
    <row r="379" spans="11:25" ht="42.75">
      <c r="K379" s="122">
        <v>4035600</v>
      </c>
      <c r="L379" s="96" t="s">
        <v>108</v>
      </c>
      <c r="M379" s="126" t="s">
        <v>1694</v>
      </c>
      <c r="X379" s="99">
        <v>521</v>
      </c>
      <c r="Y379" s="94" t="s">
        <v>1234</v>
      </c>
    </row>
    <row r="380" spans="11:25" ht="28.5">
      <c r="K380" s="122">
        <v>4035700</v>
      </c>
      <c r="L380" s="96" t="s">
        <v>1695</v>
      </c>
      <c r="M380" s="126" t="s">
        <v>1696</v>
      </c>
      <c r="X380" s="99">
        <v>522</v>
      </c>
      <c r="Y380" s="94" t="s">
        <v>1235</v>
      </c>
    </row>
    <row r="381" spans="11:25" ht="28.5">
      <c r="K381" s="122">
        <v>4035800</v>
      </c>
      <c r="L381" s="96" t="s">
        <v>1697</v>
      </c>
      <c r="M381" s="126" t="s">
        <v>1698</v>
      </c>
      <c r="X381" s="99">
        <v>523</v>
      </c>
      <c r="Y381" s="94" t="s">
        <v>1236</v>
      </c>
    </row>
    <row r="382" spans="11:25" ht="28.5">
      <c r="K382" s="122">
        <v>4035900</v>
      </c>
      <c r="L382" s="96" t="s">
        <v>1699</v>
      </c>
      <c r="M382" s="126" t="s">
        <v>1700</v>
      </c>
      <c r="X382" s="99">
        <v>524</v>
      </c>
      <c r="Y382" s="94" t="s">
        <v>1237</v>
      </c>
    </row>
    <row r="383" spans="11:25" ht="57">
      <c r="K383" s="122">
        <v>4036000</v>
      </c>
      <c r="L383" s="96" t="s">
        <v>1701</v>
      </c>
      <c r="M383" s="126" t="s">
        <v>1702</v>
      </c>
      <c r="X383" s="99">
        <v>525</v>
      </c>
      <c r="Y383" s="94" t="s">
        <v>1238</v>
      </c>
    </row>
    <row r="384" spans="11:25" ht="42.75">
      <c r="K384" s="122">
        <v>4036200</v>
      </c>
      <c r="L384" s="96" t="s">
        <v>1703</v>
      </c>
      <c r="M384" s="126" t="s">
        <v>1704</v>
      </c>
      <c r="X384" s="99">
        <v>526</v>
      </c>
      <c r="Y384" s="94" t="s">
        <v>1239</v>
      </c>
    </row>
    <row r="385" spans="11:25" ht="42.75">
      <c r="K385" s="122">
        <v>4036300</v>
      </c>
      <c r="L385" s="96" t="s">
        <v>682</v>
      </c>
      <c r="M385" s="127" t="s">
        <v>683</v>
      </c>
      <c r="X385" s="99">
        <v>527</v>
      </c>
      <c r="Y385" s="94" t="s">
        <v>1240</v>
      </c>
    </row>
    <row r="386" spans="11:25" ht="85.5">
      <c r="K386" s="122">
        <v>4036304</v>
      </c>
      <c r="L386" s="96" t="s">
        <v>1149</v>
      </c>
      <c r="M386" s="127" t="s">
        <v>1150</v>
      </c>
      <c r="X386" s="99">
        <v>528</v>
      </c>
      <c r="Y386" s="94" t="s">
        <v>1241</v>
      </c>
    </row>
    <row r="387" spans="11:25" ht="28.5">
      <c r="K387" s="122">
        <v>4036400</v>
      </c>
      <c r="L387" s="96" t="s">
        <v>1705</v>
      </c>
      <c r="M387" s="126" t="s">
        <v>1706</v>
      </c>
      <c r="X387" s="99">
        <v>529</v>
      </c>
      <c r="Y387" s="94" t="s">
        <v>1242</v>
      </c>
    </row>
    <row r="388" spans="11:25" ht="28.5">
      <c r="K388" s="122">
        <v>4036500</v>
      </c>
      <c r="L388" s="96" t="s">
        <v>1707</v>
      </c>
      <c r="M388" s="126" t="s">
        <v>1708</v>
      </c>
      <c r="X388" s="99">
        <v>530</v>
      </c>
      <c r="Y388" s="94" t="s">
        <v>1243</v>
      </c>
    </row>
    <row r="389" spans="11:25" ht="28.5">
      <c r="K389" s="122">
        <v>4036600</v>
      </c>
      <c r="L389" s="96" t="s">
        <v>1709</v>
      </c>
      <c r="M389" s="126" t="s">
        <v>1710</v>
      </c>
      <c r="X389" s="99">
        <v>531</v>
      </c>
      <c r="Y389" s="94" t="s">
        <v>1244</v>
      </c>
    </row>
    <row r="390" spans="11:25">
      <c r="K390" s="122">
        <v>4036700</v>
      </c>
      <c r="L390" s="96" t="s">
        <v>1711</v>
      </c>
      <c r="M390" s="126" t="s">
        <v>1711</v>
      </c>
      <c r="X390" s="99">
        <v>532</v>
      </c>
      <c r="Y390" s="94" t="s">
        <v>1245</v>
      </c>
    </row>
    <row r="391" spans="11:25" ht="28.5">
      <c r="K391" s="122">
        <v>4036800</v>
      </c>
      <c r="L391" s="96" t="s">
        <v>1712</v>
      </c>
      <c r="M391" s="126" t="s">
        <v>1713</v>
      </c>
      <c r="X391" s="99">
        <v>533</v>
      </c>
      <c r="Y391" s="94" t="s">
        <v>1246</v>
      </c>
    </row>
    <row r="392" spans="11:25" ht="28.5">
      <c r="K392" s="122">
        <v>4036900</v>
      </c>
      <c r="L392" s="96" t="s">
        <v>1714</v>
      </c>
      <c r="M392" s="126" t="s">
        <v>1715</v>
      </c>
      <c r="X392" s="99">
        <v>534</v>
      </c>
      <c r="Y392" s="94" t="s">
        <v>1247</v>
      </c>
    </row>
    <row r="393" spans="11:25" ht="28.5">
      <c r="K393" s="122">
        <v>4037000</v>
      </c>
      <c r="L393" s="96" t="s">
        <v>1716</v>
      </c>
      <c r="M393" s="126" t="s">
        <v>2356</v>
      </c>
      <c r="X393" s="99">
        <v>535</v>
      </c>
      <c r="Y393" s="94" t="s">
        <v>1248</v>
      </c>
    </row>
    <row r="394" spans="11:25" ht="28.5">
      <c r="K394" s="122">
        <v>4037100</v>
      </c>
      <c r="L394" s="96" t="s">
        <v>2357</v>
      </c>
      <c r="M394" s="126" t="s">
        <v>2358</v>
      </c>
      <c r="X394" s="99">
        <v>536</v>
      </c>
      <c r="Y394" s="94" t="s">
        <v>1249</v>
      </c>
    </row>
    <row r="395" spans="11:25" ht="28.5">
      <c r="K395" s="122">
        <v>4037200</v>
      </c>
      <c r="L395" s="96" t="s">
        <v>2359</v>
      </c>
      <c r="M395" s="126" t="s">
        <v>2360</v>
      </c>
      <c r="X395" s="99">
        <v>537</v>
      </c>
      <c r="Y395" s="94" t="s">
        <v>732</v>
      </c>
    </row>
    <row r="396" spans="11:25" ht="28.5">
      <c r="K396" s="122">
        <v>4037300</v>
      </c>
      <c r="L396" s="96" t="s">
        <v>2361</v>
      </c>
      <c r="M396" s="126" t="s">
        <v>2397</v>
      </c>
      <c r="X396" s="99">
        <v>538</v>
      </c>
      <c r="Y396" s="94" t="s">
        <v>733</v>
      </c>
    </row>
    <row r="397" spans="11:25" ht="28.5">
      <c r="K397" s="122">
        <v>4037400</v>
      </c>
      <c r="L397" s="96" t="s">
        <v>2398</v>
      </c>
      <c r="M397" s="126" t="s">
        <v>2399</v>
      </c>
      <c r="X397" s="99">
        <v>539</v>
      </c>
      <c r="Y397" s="94" t="s">
        <v>734</v>
      </c>
    </row>
    <row r="398" spans="11:25" ht="28.5">
      <c r="K398" s="122">
        <v>4037500</v>
      </c>
      <c r="L398" s="96" t="s">
        <v>2400</v>
      </c>
      <c r="M398" s="126" t="s">
        <v>1602</v>
      </c>
      <c r="X398" s="99">
        <v>540</v>
      </c>
      <c r="Y398" s="94" t="s">
        <v>737</v>
      </c>
    </row>
    <row r="399" spans="11:25" ht="28.5">
      <c r="K399" s="122">
        <v>4037600</v>
      </c>
      <c r="L399" s="96" t="s">
        <v>1603</v>
      </c>
      <c r="M399" s="126" t="s">
        <v>1604</v>
      </c>
      <c r="X399" s="99">
        <v>541</v>
      </c>
      <c r="Y399" s="94" t="s">
        <v>738</v>
      </c>
    </row>
    <row r="400" spans="11:25" ht="28.5">
      <c r="K400" s="122">
        <v>4037700</v>
      </c>
      <c r="L400" s="96" t="s">
        <v>1605</v>
      </c>
      <c r="M400" s="126" t="s">
        <v>1606</v>
      </c>
      <c r="X400" s="99">
        <v>542</v>
      </c>
      <c r="Y400" s="94" t="s">
        <v>739</v>
      </c>
    </row>
    <row r="401" spans="11:25" ht="28.5">
      <c r="K401" s="122">
        <v>4037800</v>
      </c>
      <c r="L401" s="96" t="s">
        <v>1607</v>
      </c>
      <c r="M401" s="126" t="s">
        <v>1608</v>
      </c>
      <c r="X401" s="99">
        <v>543</v>
      </c>
      <c r="Y401" s="94" t="s">
        <v>740</v>
      </c>
    </row>
    <row r="402" spans="11:25" ht="28.5">
      <c r="K402" s="122">
        <v>4038100</v>
      </c>
      <c r="L402" s="96" t="s">
        <v>1609</v>
      </c>
      <c r="M402" s="126" t="s">
        <v>1610</v>
      </c>
      <c r="X402" s="99">
        <v>544</v>
      </c>
      <c r="Y402" s="94" t="s">
        <v>1009</v>
      </c>
    </row>
    <row r="403" spans="11:25" ht="28.5">
      <c r="K403" s="122">
        <v>4038200</v>
      </c>
      <c r="L403" s="96" t="s">
        <v>1611</v>
      </c>
      <c r="M403" s="126" t="s">
        <v>1612</v>
      </c>
      <c r="X403" s="99">
        <v>545</v>
      </c>
      <c r="Y403" s="94" t="s">
        <v>1121</v>
      </c>
    </row>
    <row r="404" spans="11:25" ht="42.75">
      <c r="K404" s="122">
        <v>4038300</v>
      </c>
      <c r="L404" s="96" t="s">
        <v>1613</v>
      </c>
      <c r="M404" s="126" t="s">
        <v>1614</v>
      </c>
      <c r="X404" s="99">
        <v>546</v>
      </c>
      <c r="Y404" s="94" t="s">
        <v>1122</v>
      </c>
    </row>
    <row r="405" spans="11:25" ht="42.75">
      <c r="K405" s="122">
        <v>4038400</v>
      </c>
      <c r="L405" s="96" t="s">
        <v>1615</v>
      </c>
      <c r="M405" s="126" t="s">
        <v>1616</v>
      </c>
      <c r="X405" s="99">
        <v>547</v>
      </c>
      <c r="Y405" s="94" t="s">
        <v>1123</v>
      </c>
    </row>
    <row r="406" spans="11:25" ht="28.5">
      <c r="K406" s="122">
        <v>4038500</v>
      </c>
      <c r="L406" s="96" t="s">
        <v>1617</v>
      </c>
      <c r="M406" s="126" t="s">
        <v>1618</v>
      </c>
      <c r="V406" s="145"/>
      <c r="X406" s="99">
        <v>548</v>
      </c>
      <c r="Y406" s="94" t="s">
        <v>1468</v>
      </c>
    </row>
    <row r="407" spans="11:25" ht="28.5">
      <c r="K407" s="122">
        <v>4038600</v>
      </c>
      <c r="L407" s="96" t="s">
        <v>1619</v>
      </c>
      <c r="M407" s="126" t="s">
        <v>1955</v>
      </c>
      <c r="X407" s="99">
        <v>549</v>
      </c>
      <c r="Y407" s="94" t="s">
        <v>1469</v>
      </c>
    </row>
    <row r="408" spans="11:25" ht="42.75">
      <c r="K408" s="122">
        <v>4038701</v>
      </c>
      <c r="L408" s="96" t="s">
        <v>1932</v>
      </c>
      <c r="M408" s="126" t="s">
        <v>1933</v>
      </c>
      <c r="X408" s="99">
        <v>550</v>
      </c>
      <c r="Y408" s="94" t="s">
        <v>1470</v>
      </c>
    </row>
    <row r="409" spans="11:25" ht="42.75">
      <c r="K409" s="122">
        <v>4038702</v>
      </c>
      <c r="L409" s="96" t="s">
        <v>1934</v>
      </c>
      <c r="M409" s="126" t="s">
        <v>1933</v>
      </c>
      <c r="X409" s="99">
        <v>551</v>
      </c>
      <c r="Y409" s="94" t="s">
        <v>1471</v>
      </c>
    </row>
    <row r="410" spans="11:25" ht="42.75">
      <c r="K410" s="122">
        <v>4038703</v>
      </c>
      <c r="L410" s="96" t="s">
        <v>1935</v>
      </c>
      <c r="M410" s="126" t="s">
        <v>1933</v>
      </c>
      <c r="X410" s="99">
        <v>552</v>
      </c>
      <c r="Y410" s="94" t="s">
        <v>1472</v>
      </c>
    </row>
    <row r="411" spans="11:25" ht="51">
      <c r="K411" s="122">
        <v>4038801</v>
      </c>
      <c r="L411" s="96" t="s">
        <v>1078</v>
      </c>
      <c r="M411" s="127" t="s">
        <v>1078</v>
      </c>
      <c r="X411" s="99">
        <v>553</v>
      </c>
      <c r="Y411" s="94" t="s">
        <v>1473</v>
      </c>
    </row>
    <row r="412" spans="11:25" ht="51">
      <c r="K412" s="122">
        <v>4038802</v>
      </c>
      <c r="L412" s="96" t="s">
        <v>1079</v>
      </c>
      <c r="M412" s="127" t="s">
        <v>1079</v>
      </c>
      <c r="X412" s="99">
        <v>554</v>
      </c>
      <c r="Y412" s="94" t="s">
        <v>1474</v>
      </c>
    </row>
    <row r="413" spans="11:25" ht="51">
      <c r="K413" s="122">
        <v>4038803</v>
      </c>
      <c r="L413" s="96" t="s">
        <v>1080</v>
      </c>
      <c r="M413" s="127" t="s">
        <v>1080</v>
      </c>
      <c r="X413" s="99">
        <v>555</v>
      </c>
      <c r="Y413" s="94" t="s">
        <v>1475</v>
      </c>
    </row>
    <row r="414" spans="11:25" ht="51">
      <c r="K414" s="122">
        <v>4038804</v>
      </c>
      <c r="L414" s="96" t="s">
        <v>1081</v>
      </c>
      <c r="M414" s="127" t="s">
        <v>1081</v>
      </c>
      <c r="X414" s="99">
        <v>556</v>
      </c>
      <c r="Y414" s="94" t="s">
        <v>1476</v>
      </c>
    </row>
    <row r="415" spans="11:25" ht="42.75">
      <c r="K415" s="122">
        <v>4038805</v>
      </c>
      <c r="L415" s="96" t="s">
        <v>1082</v>
      </c>
      <c r="M415" s="127" t="s">
        <v>1082</v>
      </c>
      <c r="X415" s="99">
        <v>557</v>
      </c>
      <c r="Y415" s="94" t="s">
        <v>1477</v>
      </c>
    </row>
    <row r="416" spans="11:25" ht="51">
      <c r="K416" s="122">
        <v>4038806</v>
      </c>
      <c r="L416" s="96" t="s">
        <v>1083</v>
      </c>
      <c r="M416" s="127" t="s">
        <v>1084</v>
      </c>
      <c r="X416" s="99">
        <v>558</v>
      </c>
      <c r="Y416" s="94" t="s">
        <v>1478</v>
      </c>
    </row>
    <row r="417" spans="11:25" ht="51">
      <c r="K417" s="122">
        <v>4038807</v>
      </c>
      <c r="L417" s="96" t="s">
        <v>1085</v>
      </c>
      <c r="M417" s="123" t="s">
        <v>1086</v>
      </c>
      <c r="X417" s="99">
        <v>559</v>
      </c>
      <c r="Y417" s="94" t="s">
        <v>1479</v>
      </c>
    </row>
    <row r="418" spans="11:25" ht="63.75">
      <c r="K418" s="122">
        <v>4038808</v>
      </c>
      <c r="L418" s="96" t="s">
        <v>1151</v>
      </c>
      <c r="M418" s="123" t="s">
        <v>745</v>
      </c>
      <c r="X418" s="99">
        <v>560</v>
      </c>
      <c r="Y418" s="94" t="s">
        <v>1480</v>
      </c>
    </row>
    <row r="419" spans="11:25" ht="28.5">
      <c r="K419" s="122">
        <v>4038900</v>
      </c>
      <c r="L419" s="96" t="s">
        <v>1956</v>
      </c>
      <c r="M419" s="126" t="s">
        <v>1957</v>
      </c>
      <c r="X419" s="99">
        <v>561</v>
      </c>
      <c r="Y419" s="94" t="s">
        <v>1481</v>
      </c>
    </row>
    <row r="420" spans="11:25" ht="28.5">
      <c r="K420" s="122">
        <v>4039000</v>
      </c>
      <c r="L420" s="96" t="s">
        <v>1958</v>
      </c>
      <c r="M420" s="126" t="s">
        <v>1959</v>
      </c>
      <c r="X420" s="99">
        <v>562</v>
      </c>
      <c r="Y420" s="94" t="s">
        <v>1482</v>
      </c>
    </row>
    <row r="421" spans="11:25" ht="28.5">
      <c r="K421" s="122">
        <v>4039100</v>
      </c>
      <c r="L421" s="96" t="s">
        <v>1960</v>
      </c>
      <c r="M421" s="126" t="s">
        <v>1961</v>
      </c>
      <c r="X421" s="99">
        <v>563</v>
      </c>
      <c r="Y421" s="94" t="s">
        <v>1483</v>
      </c>
    </row>
    <row r="422" spans="11:25" ht="42.75">
      <c r="K422" s="122">
        <v>4039200</v>
      </c>
      <c r="L422" s="96" t="s">
        <v>1962</v>
      </c>
      <c r="M422" s="126" t="s">
        <v>1040</v>
      </c>
      <c r="X422" s="99">
        <v>564</v>
      </c>
      <c r="Y422" s="94" t="s">
        <v>1484</v>
      </c>
    </row>
    <row r="423" spans="11:25" ht="28.5">
      <c r="K423" s="122">
        <v>4039300</v>
      </c>
      <c r="L423" s="96" t="s">
        <v>1041</v>
      </c>
      <c r="M423" s="126" t="s">
        <v>1042</v>
      </c>
      <c r="X423" s="99">
        <v>565</v>
      </c>
      <c r="Y423" s="94" t="s">
        <v>1485</v>
      </c>
    </row>
    <row r="424" spans="11:25" ht="42.75">
      <c r="K424" s="122">
        <v>4039400</v>
      </c>
      <c r="L424" s="96" t="s">
        <v>1043</v>
      </c>
      <c r="M424" s="126" t="s">
        <v>1044</v>
      </c>
      <c r="X424" s="99">
        <v>566</v>
      </c>
      <c r="Y424" s="94" t="s">
        <v>1486</v>
      </c>
    </row>
    <row r="425" spans="11:25" ht="57">
      <c r="K425" s="122">
        <v>4039500</v>
      </c>
      <c r="L425" s="96" t="s">
        <v>1045</v>
      </c>
      <c r="M425" s="126" t="s">
        <v>1046</v>
      </c>
      <c r="X425" s="99">
        <v>567</v>
      </c>
      <c r="Y425" s="94" t="s">
        <v>1487</v>
      </c>
    </row>
    <row r="426" spans="11:25" ht="28.5">
      <c r="K426" s="122">
        <v>4039600</v>
      </c>
      <c r="L426" s="96" t="s">
        <v>1047</v>
      </c>
      <c r="M426" s="126" t="s">
        <v>1048</v>
      </c>
      <c r="X426" s="99">
        <v>568</v>
      </c>
      <c r="Y426" s="94" t="s">
        <v>1488</v>
      </c>
    </row>
    <row r="427" spans="11:25" ht="42.75">
      <c r="K427" s="122">
        <v>4039700</v>
      </c>
      <c r="L427" s="96" t="s">
        <v>1049</v>
      </c>
      <c r="M427" s="126" t="s">
        <v>1050</v>
      </c>
      <c r="X427" s="99">
        <v>569</v>
      </c>
      <c r="Y427" s="94" t="s">
        <v>1059</v>
      </c>
    </row>
    <row r="428" spans="11:25" ht="42.75">
      <c r="K428" s="122">
        <v>4039800</v>
      </c>
      <c r="L428" s="96" t="s">
        <v>1051</v>
      </c>
      <c r="M428" s="126" t="s">
        <v>476</v>
      </c>
      <c r="X428" s="99">
        <v>570</v>
      </c>
      <c r="Y428" s="94" t="s">
        <v>1060</v>
      </c>
    </row>
    <row r="429" spans="11:25" ht="42.75">
      <c r="K429" s="122">
        <v>4039900</v>
      </c>
      <c r="L429" s="96" t="s">
        <v>477</v>
      </c>
      <c r="M429" s="126" t="s">
        <v>478</v>
      </c>
      <c r="X429" s="99">
        <v>571</v>
      </c>
      <c r="Y429" s="94" t="s">
        <v>1061</v>
      </c>
    </row>
    <row r="430" spans="11:25" ht="42.75">
      <c r="K430" s="122">
        <v>4040000</v>
      </c>
      <c r="L430" s="96" t="s">
        <v>2515</v>
      </c>
      <c r="M430" s="126" t="s">
        <v>2516</v>
      </c>
      <c r="X430" s="99">
        <v>572</v>
      </c>
      <c r="Y430" s="94" t="s">
        <v>1062</v>
      </c>
    </row>
    <row r="431" spans="11:25" ht="28.5">
      <c r="K431" s="122">
        <v>4040100</v>
      </c>
      <c r="L431" s="96" t="s">
        <v>2517</v>
      </c>
      <c r="M431" s="126" t="s">
        <v>2518</v>
      </c>
      <c r="X431" s="99">
        <v>573</v>
      </c>
      <c r="Y431" s="94" t="s">
        <v>1063</v>
      </c>
    </row>
    <row r="432" spans="11:25" ht="42.75">
      <c r="K432" s="122">
        <v>4040200</v>
      </c>
      <c r="L432" s="96" t="s">
        <v>2519</v>
      </c>
      <c r="M432" s="126" t="s">
        <v>2520</v>
      </c>
      <c r="X432" s="99">
        <v>574</v>
      </c>
      <c r="Y432" s="94" t="s">
        <v>1064</v>
      </c>
    </row>
    <row r="433" spans="11:25" ht="57">
      <c r="K433" s="122">
        <v>4040300</v>
      </c>
      <c r="L433" s="96" t="s">
        <v>2521</v>
      </c>
      <c r="M433" s="126" t="s">
        <v>2522</v>
      </c>
      <c r="X433" s="99">
        <v>575</v>
      </c>
      <c r="Y433" s="94" t="s">
        <v>1065</v>
      </c>
    </row>
    <row r="434" spans="11:25" ht="42.75">
      <c r="K434" s="122">
        <v>4040400</v>
      </c>
      <c r="L434" s="96" t="s">
        <v>1982</v>
      </c>
      <c r="M434" s="126" t="s">
        <v>1983</v>
      </c>
      <c r="X434" s="99">
        <v>576</v>
      </c>
      <c r="Y434" s="94" t="s">
        <v>1066</v>
      </c>
    </row>
    <row r="435" spans="11:25" ht="28.5">
      <c r="K435" s="122">
        <v>4040500</v>
      </c>
      <c r="L435" s="96" t="s">
        <v>1984</v>
      </c>
      <c r="M435" s="126" t="s">
        <v>1985</v>
      </c>
      <c r="X435" s="99">
        <v>577</v>
      </c>
      <c r="Y435" s="94" t="s">
        <v>1067</v>
      </c>
    </row>
    <row r="436" spans="11:25" ht="42.75">
      <c r="K436" s="122">
        <v>4040600</v>
      </c>
      <c r="L436" s="96" t="s">
        <v>1986</v>
      </c>
      <c r="M436" s="126" t="s">
        <v>1987</v>
      </c>
      <c r="X436" s="99">
        <v>578</v>
      </c>
      <c r="Y436" s="94" t="s">
        <v>1068</v>
      </c>
    </row>
    <row r="437" spans="11:25" ht="28.5">
      <c r="K437" s="122">
        <v>4040700</v>
      </c>
      <c r="L437" s="96" t="s">
        <v>1988</v>
      </c>
      <c r="M437" s="126" t="s">
        <v>1364</v>
      </c>
      <c r="X437" s="99">
        <v>579</v>
      </c>
      <c r="Y437" s="94" t="s">
        <v>1069</v>
      </c>
    </row>
    <row r="438" spans="11:25" ht="28.5">
      <c r="K438" s="122">
        <v>4040800</v>
      </c>
      <c r="L438" s="96" t="s">
        <v>1365</v>
      </c>
      <c r="M438" s="126" t="s">
        <v>1364</v>
      </c>
      <c r="X438" s="99">
        <v>580</v>
      </c>
      <c r="Y438" s="94" t="s">
        <v>1070</v>
      </c>
    </row>
    <row r="439" spans="11:25" ht="28.5">
      <c r="K439" s="122">
        <v>4040901</v>
      </c>
      <c r="L439" s="96" t="s">
        <v>1366</v>
      </c>
      <c r="M439" s="126" t="s">
        <v>1367</v>
      </c>
      <c r="X439" s="99">
        <v>581</v>
      </c>
      <c r="Y439" s="94" t="s">
        <v>1071</v>
      </c>
    </row>
    <row r="440" spans="11:25" ht="51">
      <c r="K440" s="122">
        <v>4040902</v>
      </c>
      <c r="L440" s="96" t="s">
        <v>1368</v>
      </c>
      <c r="M440" s="126" t="s">
        <v>1367</v>
      </c>
      <c r="X440" s="99">
        <v>582</v>
      </c>
      <c r="Y440" s="94" t="s">
        <v>1072</v>
      </c>
    </row>
    <row r="441" spans="11:25" ht="28.5">
      <c r="K441" s="122">
        <v>4041000</v>
      </c>
      <c r="L441" s="96" t="s">
        <v>1369</v>
      </c>
      <c r="M441" s="126" t="s">
        <v>1370</v>
      </c>
      <c r="X441" s="99">
        <v>583</v>
      </c>
      <c r="Y441" s="94" t="s">
        <v>1073</v>
      </c>
    </row>
    <row r="442" spans="11:25" ht="28.5">
      <c r="K442" s="122">
        <v>4041100</v>
      </c>
      <c r="L442" s="96" t="s">
        <v>1371</v>
      </c>
      <c r="M442" s="126" t="s">
        <v>1372</v>
      </c>
      <c r="X442" s="99">
        <v>584</v>
      </c>
      <c r="Y442" s="94" t="s">
        <v>1074</v>
      </c>
    </row>
    <row r="443" spans="11:25" ht="28.5">
      <c r="K443" s="122">
        <v>4041200</v>
      </c>
      <c r="L443" s="96" t="s">
        <v>1373</v>
      </c>
      <c r="M443" s="126" t="s">
        <v>1374</v>
      </c>
      <c r="X443" s="99">
        <v>585</v>
      </c>
      <c r="Y443" s="94" t="s">
        <v>1075</v>
      </c>
    </row>
    <row r="444" spans="11:25" ht="28.5">
      <c r="K444" s="122">
        <v>4041300</v>
      </c>
      <c r="L444" s="96" t="s">
        <v>1375</v>
      </c>
      <c r="M444" s="126" t="s">
        <v>1376</v>
      </c>
      <c r="X444" s="99">
        <v>586</v>
      </c>
      <c r="Y444" s="94" t="s">
        <v>1076</v>
      </c>
    </row>
    <row r="445" spans="11:25" ht="28.5">
      <c r="K445" s="122">
        <v>4041400</v>
      </c>
      <c r="L445" s="96" t="s">
        <v>2362</v>
      </c>
      <c r="M445" s="126" t="s">
        <v>2363</v>
      </c>
      <c r="X445" s="99">
        <v>587</v>
      </c>
      <c r="Y445" s="94" t="s">
        <v>1077</v>
      </c>
    </row>
    <row r="446" spans="11:25" ht="42.75">
      <c r="K446" s="122">
        <v>4041500</v>
      </c>
      <c r="L446" s="96" t="s">
        <v>2364</v>
      </c>
      <c r="M446" s="126" t="s">
        <v>2365</v>
      </c>
      <c r="X446" s="99">
        <v>588</v>
      </c>
      <c r="Y446" s="94" t="s">
        <v>233</v>
      </c>
    </row>
    <row r="447" spans="11:25" ht="42.75">
      <c r="K447" s="122">
        <v>4041600</v>
      </c>
      <c r="L447" s="96" t="s">
        <v>2366</v>
      </c>
      <c r="M447" s="126" t="s">
        <v>2367</v>
      </c>
      <c r="X447" s="99">
        <v>998</v>
      </c>
      <c r="Y447" s="94" t="s">
        <v>1920</v>
      </c>
    </row>
    <row r="448" spans="11:25" ht="42.75">
      <c r="K448" s="122">
        <v>4041700</v>
      </c>
      <c r="L448" s="96" t="s">
        <v>2368</v>
      </c>
      <c r="M448" s="126" t="s">
        <v>1793</v>
      </c>
      <c r="X448" s="143">
        <v>999</v>
      </c>
      <c r="Y448" s="144" t="s">
        <v>1921</v>
      </c>
    </row>
    <row r="449" spans="11:25" ht="28.5">
      <c r="K449" s="122">
        <v>4041800</v>
      </c>
      <c r="L449" s="96" t="s">
        <v>2392</v>
      </c>
      <c r="M449" s="126" t="s">
        <v>2392</v>
      </c>
      <c r="X449" s="146"/>
      <c r="Y449" s="147"/>
    </row>
    <row r="450" spans="11:25" ht="56.25" customHeight="1">
      <c r="K450" s="122">
        <v>4041900</v>
      </c>
      <c r="L450" s="96" t="s">
        <v>2393</v>
      </c>
      <c r="M450" s="126" t="s">
        <v>2393</v>
      </c>
      <c r="X450" s="146"/>
      <c r="Y450" s="147"/>
    </row>
    <row r="451" spans="11:25">
      <c r="K451" s="122">
        <v>4042000</v>
      </c>
      <c r="L451" s="96" t="s">
        <v>2394</v>
      </c>
      <c r="M451" s="126" t="s">
        <v>2394</v>
      </c>
      <c r="X451" s="146"/>
      <c r="Y451" s="147"/>
    </row>
    <row r="452" spans="11:25" ht="57" customHeight="1">
      <c r="K452" s="122">
        <v>4042200</v>
      </c>
      <c r="L452" s="96" t="s">
        <v>46</v>
      </c>
      <c r="M452" s="155" t="s">
        <v>46</v>
      </c>
      <c r="X452" s="146"/>
      <c r="Y452" s="147"/>
    </row>
    <row r="453" spans="11:25" ht="63.75" customHeight="1">
      <c r="K453" s="122">
        <v>4042300</v>
      </c>
      <c r="L453" s="96" t="s">
        <v>2308</v>
      </c>
      <c r="M453" s="126" t="s">
        <v>2308</v>
      </c>
      <c r="X453" s="145"/>
      <c r="Y453" s="145"/>
    </row>
    <row r="454" spans="11:25" ht="42.75">
      <c r="K454" s="122">
        <v>4042400</v>
      </c>
      <c r="L454" s="96" t="s">
        <v>731</v>
      </c>
      <c r="M454" s="126" t="s">
        <v>731</v>
      </c>
      <c r="X454" s="145"/>
      <c r="Y454" s="145"/>
    </row>
    <row r="455" spans="11:25" ht="63.75">
      <c r="K455" s="122">
        <v>4042500</v>
      </c>
      <c r="L455" s="96" t="s">
        <v>2395</v>
      </c>
      <c r="M455" s="126" t="s">
        <v>2395</v>
      </c>
      <c r="X455" s="145"/>
      <c r="Y455" s="145"/>
    </row>
    <row r="456" spans="11:25" ht="28.5">
      <c r="K456" s="122">
        <v>4042600</v>
      </c>
      <c r="L456" s="96" t="s">
        <v>1253</v>
      </c>
      <c r="M456" s="126" t="s">
        <v>1252</v>
      </c>
      <c r="X456" s="145"/>
      <c r="Y456" s="145"/>
    </row>
    <row r="457" spans="11:25" ht="42.75">
      <c r="K457" s="122">
        <v>4042900</v>
      </c>
      <c r="L457" s="96" t="s">
        <v>90</v>
      </c>
      <c r="M457" s="127" t="s">
        <v>741</v>
      </c>
      <c r="X457" s="145"/>
      <c r="Y457" s="145"/>
    </row>
    <row r="458" spans="11:25" ht="42.75">
      <c r="K458" s="122">
        <v>4043000</v>
      </c>
      <c r="L458" s="96" t="s">
        <v>91</v>
      </c>
      <c r="M458" s="127" t="s">
        <v>742</v>
      </c>
      <c r="X458" s="145"/>
      <c r="Y458" s="145"/>
    </row>
    <row r="459" spans="11:25" ht="28.5">
      <c r="K459" s="122">
        <v>4043100</v>
      </c>
      <c r="L459" s="96" t="s">
        <v>92</v>
      </c>
      <c r="M459" s="127" t="s">
        <v>743</v>
      </c>
      <c r="X459" s="145"/>
      <c r="Y459" s="145"/>
    </row>
    <row r="460" spans="11:25" ht="42.75">
      <c r="K460" s="122">
        <v>4043200</v>
      </c>
      <c r="L460" s="96" t="s">
        <v>93</v>
      </c>
      <c r="M460" s="127" t="s">
        <v>246</v>
      </c>
      <c r="X460" s="145"/>
      <c r="Y460" s="145"/>
    </row>
    <row r="461" spans="11:25" ht="57">
      <c r="K461" s="122">
        <v>4043300</v>
      </c>
      <c r="L461" s="96" t="s">
        <v>94</v>
      </c>
      <c r="M461" s="127" t="s">
        <v>247</v>
      </c>
      <c r="X461" s="145"/>
      <c r="Y461" s="145"/>
    </row>
    <row r="462" spans="11:25" ht="42.75">
      <c r="K462" s="122">
        <v>4043400</v>
      </c>
      <c r="L462" s="96" t="s">
        <v>95</v>
      </c>
      <c r="M462" s="127" t="s">
        <v>248</v>
      </c>
      <c r="X462" s="145"/>
      <c r="Y462" s="145"/>
    </row>
    <row r="463" spans="11:25" ht="42.75">
      <c r="K463" s="122">
        <v>4043500</v>
      </c>
      <c r="L463" s="96" t="s">
        <v>96</v>
      </c>
      <c r="M463" s="127" t="s">
        <v>97</v>
      </c>
      <c r="X463" s="145"/>
      <c r="Y463" s="145"/>
    </row>
    <row r="464" spans="11:25" ht="42.75">
      <c r="K464" s="122">
        <v>4043600</v>
      </c>
      <c r="L464" s="96" t="s">
        <v>98</v>
      </c>
      <c r="M464" s="127" t="s">
        <v>2401</v>
      </c>
      <c r="X464" s="145"/>
      <c r="Y464" s="145"/>
    </row>
    <row r="465" spans="11:25" ht="28.5">
      <c r="K465" s="122">
        <v>4043900</v>
      </c>
      <c r="L465" s="96" t="s">
        <v>664</v>
      </c>
      <c r="M465" s="127" t="s">
        <v>713</v>
      </c>
      <c r="X465" s="145"/>
      <c r="Y465" s="145"/>
    </row>
    <row r="466" spans="11:25" ht="38.25">
      <c r="K466" s="122">
        <v>4044000</v>
      </c>
      <c r="L466" s="96" t="s">
        <v>80</v>
      </c>
      <c r="M466" s="127" t="s">
        <v>80</v>
      </c>
      <c r="X466" s="145"/>
      <c r="Y466" s="145"/>
    </row>
    <row r="467" spans="11:25" ht="42.75">
      <c r="K467" s="122">
        <v>4044100</v>
      </c>
      <c r="L467" s="96" t="s">
        <v>2402</v>
      </c>
      <c r="M467" s="127" t="s">
        <v>74</v>
      </c>
      <c r="X467" s="145"/>
      <c r="Y467" s="145"/>
    </row>
    <row r="468" spans="11:25" ht="42.75">
      <c r="K468" s="122">
        <v>4044200</v>
      </c>
      <c r="L468" s="96" t="s">
        <v>2403</v>
      </c>
      <c r="M468" s="127" t="s">
        <v>2404</v>
      </c>
      <c r="X468" s="145"/>
      <c r="Y468" s="145"/>
    </row>
    <row r="469" spans="11:25" ht="25.5">
      <c r="K469" s="122">
        <v>4044201</v>
      </c>
      <c r="L469" s="96" t="s">
        <v>1827</v>
      </c>
      <c r="M469" s="96" t="s">
        <v>1827</v>
      </c>
      <c r="X469" s="145"/>
      <c r="Y469" s="145"/>
    </row>
    <row r="470" spans="11:25" ht="25.5">
      <c r="K470" s="122">
        <v>4044400</v>
      </c>
      <c r="L470" s="96" t="s">
        <v>75</v>
      </c>
      <c r="M470" s="127" t="s">
        <v>75</v>
      </c>
      <c r="X470" s="145"/>
      <c r="Y470" s="145"/>
    </row>
    <row r="471" spans="11:25" ht="63.75">
      <c r="K471" s="122">
        <v>4044500</v>
      </c>
      <c r="L471" s="96" t="s">
        <v>76</v>
      </c>
      <c r="M471" s="127" t="s">
        <v>76</v>
      </c>
      <c r="X471" s="145"/>
      <c r="Y471" s="145"/>
    </row>
    <row r="472" spans="11:25" ht="28.5">
      <c r="K472" s="122">
        <v>4044700</v>
      </c>
      <c r="L472" s="96" t="s">
        <v>78</v>
      </c>
      <c r="M472" s="127" t="s">
        <v>77</v>
      </c>
      <c r="X472" s="145"/>
      <c r="Y472" s="145"/>
    </row>
    <row r="473" spans="11:25">
      <c r="K473" s="122">
        <v>4045000</v>
      </c>
      <c r="L473" s="96" t="s">
        <v>79</v>
      </c>
      <c r="M473" s="127" t="s">
        <v>2405</v>
      </c>
      <c r="X473" s="145"/>
      <c r="Y473" s="145"/>
    </row>
    <row r="474" spans="11:25" ht="38.25">
      <c r="K474" s="122">
        <v>4045600</v>
      </c>
      <c r="L474" s="96" t="s">
        <v>662</v>
      </c>
      <c r="M474" s="127" t="s">
        <v>662</v>
      </c>
      <c r="X474" s="145"/>
      <c r="Y474" s="145"/>
    </row>
    <row r="475" spans="11:25" ht="63.75">
      <c r="K475" s="122">
        <v>4045700</v>
      </c>
      <c r="L475" s="96" t="s">
        <v>663</v>
      </c>
      <c r="M475" s="127" t="s">
        <v>663</v>
      </c>
      <c r="X475" s="145"/>
      <c r="Y475" s="145"/>
    </row>
    <row r="476" spans="11:25" ht="28.5">
      <c r="K476" s="122">
        <v>4046800</v>
      </c>
      <c r="L476" s="96" t="s">
        <v>606</v>
      </c>
      <c r="M476" s="127" t="s">
        <v>606</v>
      </c>
      <c r="X476" s="145"/>
      <c r="Y476" s="145"/>
    </row>
    <row r="477" spans="11:25" ht="28.5">
      <c r="K477" s="122">
        <v>4047100</v>
      </c>
      <c r="L477" s="96" t="s">
        <v>665</v>
      </c>
      <c r="M477" s="127" t="s">
        <v>666</v>
      </c>
      <c r="X477" s="145"/>
      <c r="Y477" s="145"/>
    </row>
    <row r="478" spans="11:25" ht="42.75">
      <c r="K478" s="122">
        <v>4047200</v>
      </c>
      <c r="L478" s="96" t="s">
        <v>667</v>
      </c>
      <c r="M478" s="127" t="s">
        <v>668</v>
      </c>
      <c r="X478" s="145"/>
      <c r="Y478" s="145"/>
    </row>
    <row r="479" spans="11:25" ht="28.5">
      <c r="K479" s="122">
        <v>4047300</v>
      </c>
      <c r="L479" s="96" t="s">
        <v>669</v>
      </c>
      <c r="M479" s="127" t="s">
        <v>670</v>
      </c>
      <c r="X479" s="145"/>
      <c r="Y479" s="145"/>
    </row>
    <row r="480" spans="11:25" ht="42.75">
      <c r="K480" s="122">
        <v>4049000</v>
      </c>
      <c r="L480" s="96" t="s">
        <v>2524</v>
      </c>
      <c r="M480" s="127" t="s">
        <v>48</v>
      </c>
      <c r="X480" s="145"/>
      <c r="Y480" s="145"/>
    </row>
    <row r="481" spans="11:25" ht="57">
      <c r="K481" s="122">
        <v>4049100</v>
      </c>
      <c r="L481" s="96" t="s">
        <v>49</v>
      </c>
      <c r="M481" s="127" t="s">
        <v>50</v>
      </c>
      <c r="X481" s="145"/>
      <c r="Y481" s="145"/>
    </row>
    <row r="482" spans="11:25" ht="28.5">
      <c r="K482" s="122">
        <v>4049200</v>
      </c>
      <c r="L482" s="96" t="s">
        <v>51</v>
      </c>
      <c r="M482" s="127" t="s">
        <v>52</v>
      </c>
    </row>
    <row r="483" spans="11:25" ht="28.5">
      <c r="K483" s="122">
        <v>4049600</v>
      </c>
      <c r="L483" s="96" t="s">
        <v>53</v>
      </c>
      <c r="M483" s="127" t="s">
        <v>2355</v>
      </c>
    </row>
    <row r="484" spans="11:25" ht="28.5">
      <c r="K484" s="122">
        <v>4050200</v>
      </c>
      <c r="L484" s="96" t="s">
        <v>1124</v>
      </c>
      <c r="M484" s="127" t="s">
        <v>1124</v>
      </c>
    </row>
    <row r="485" spans="11:25" ht="38.25">
      <c r="K485" s="122">
        <v>4050300</v>
      </c>
      <c r="L485" s="96" t="s">
        <v>1125</v>
      </c>
      <c r="M485" s="127" t="s">
        <v>1125</v>
      </c>
    </row>
    <row r="486" spans="11:25" ht="28.5">
      <c r="K486" s="122">
        <v>4050400</v>
      </c>
      <c r="L486" s="96" t="s">
        <v>1126</v>
      </c>
      <c r="M486" s="127" t="s">
        <v>1126</v>
      </c>
    </row>
    <row r="487" spans="11:25" ht="38.25">
      <c r="K487" s="122">
        <v>4050500</v>
      </c>
      <c r="L487" s="96" t="s">
        <v>1127</v>
      </c>
      <c r="M487" s="127" t="s">
        <v>1127</v>
      </c>
    </row>
    <row r="488" spans="11:25" ht="42.75">
      <c r="K488" s="122">
        <v>4050600</v>
      </c>
      <c r="L488" s="96" t="s">
        <v>678</v>
      </c>
      <c r="M488" s="127" t="s">
        <v>678</v>
      </c>
    </row>
    <row r="489" spans="11:25" ht="28.5">
      <c r="K489" s="122">
        <v>4050700</v>
      </c>
      <c r="L489" s="96" t="s">
        <v>679</v>
      </c>
      <c r="M489" s="127" t="s">
        <v>680</v>
      </c>
    </row>
    <row r="490" spans="11:25" ht="45" customHeight="1">
      <c r="K490" s="122">
        <v>4050800</v>
      </c>
      <c r="L490" s="96" t="s">
        <v>681</v>
      </c>
      <c r="M490" s="127" t="s">
        <v>681</v>
      </c>
    </row>
    <row r="491" spans="11:25" ht="76.5">
      <c r="K491" s="122">
        <v>4050801</v>
      </c>
      <c r="L491" s="96" t="s">
        <v>746</v>
      </c>
      <c r="M491" s="127" t="s">
        <v>747</v>
      </c>
    </row>
    <row r="492" spans="11:25" ht="38.25">
      <c r="K492" s="122">
        <v>4050900</v>
      </c>
      <c r="L492" s="96" t="s">
        <v>987</v>
      </c>
      <c r="M492" s="127" t="s">
        <v>987</v>
      </c>
      <c r="N492" s="145"/>
    </row>
    <row r="493" spans="11:25" ht="33" customHeight="1">
      <c r="K493" s="122">
        <v>4051000</v>
      </c>
      <c r="L493" s="96" t="s">
        <v>996</v>
      </c>
      <c r="M493" s="127" t="s">
        <v>997</v>
      </c>
      <c r="N493" s="145"/>
    </row>
    <row r="494" spans="11:25" ht="32.25" customHeight="1">
      <c r="K494" s="122">
        <v>4051100</v>
      </c>
      <c r="L494" s="96" t="s">
        <v>992</v>
      </c>
      <c r="M494" s="127" t="s">
        <v>995</v>
      </c>
      <c r="N494" s="145"/>
    </row>
    <row r="495" spans="11:25" ht="29.25" customHeight="1">
      <c r="K495" s="122">
        <v>4051200</v>
      </c>
      <c r="L495" s="96" t="s">
        <v>993</v>
      </c>
      <c r="M495" s="127" t="s">
        <v>994</v>
      </c>
      <c r="N495" s="145"/>
    </row>
    <row r="496" spans="11:25" ht="29.25" customHeight="1">
      <c r="K496" s="122">
        <v>4051300</v>
      </c>
      <c r="L496" s="96" t="s">
        <v>998</v>
      </c>
      <c r="M496" s="127" t="s">
        <v>999</v>
      </c>
      <c r="N496" s="145"/>
    </row>
    <row r="497" spans="9:17" ht="28.5">
      <c r="K497" s="122">
        <v>4051400</v>
      </c>
      <c r="L497" s="96" t="s">
        <v>1000</v>
      </c>
      <c r="M497" s="127" t="s">
        <v>1001</v>
      </c>
      <c r="N497" s="145"/>
      <c r="O497" s="145"/>
      <c r="P497" s="145"/>
      <c r="Q497" s="145"/>
    </row>
    <row r="498" spans="9:17" ht="42.75">
      <c r="K498" s="122">
        <v>4051500</v>
      </c>
      <c r="L498" s="96" t="s">
        <v>1004</v>
      </c>
      <c r="M498" s="127" t="s">
        <v>1005</v>
      </c>
      <c r="N498" s="145"/>
      <c r="O498" s="145"/>
      <c r="P498" s="145"/>
      <c r="Q498" s="145"/>
    </row>
    <row r="499" spans="9:17" ht="43.5" thickBot="1">
      <c r="K499" s="122">
        <v>4051600</v>
      </c>
      <c r="L499" s="96" t="s">
        <v>503</v>
      </c>
      <c r="M499" s="127" t="s">
        <v>502</v>
      </c>
      <c r="N499" s="145"/>
      <c r="O499" s="145"/>
      <c r="P499" s="145"/>
      <c r="Q499" s="145"/>
    </row>
    <row r="500" spans="9:17" ht="57">
      <c r="I500" s="1"/>
      <c r="J500" s="159"/>
      <c r="K500" s="122">
        <v>4051700</v>
      </c>
      <c r="L500" s="96" t="s">
        <v>1010</v>
      </c>
      <c r="M500" s="127" t="s">
        <v>1011</v>
      </c>
      <c r="N500" s="145"/>
      <c r="O500" s="145"/>
      <c r="P500" s="145"/>
      <c r="Q500" s="145"/>
    </row>
    <row r="501" spans="9:17" ht="42.75">
      <c r="I501" s="157"/>
      <c r="J501" s="158"/>
      <c r="K501" s="122">
        <v>4051800</v>
      </c>
      <c r="L501" s="96" t="s">
        <v>127</v>
      </c>
      <c r="M501" s="127" t="s">
        <v>47</v>
      </c>
      <c r="N501" s="145"/>
      <c r="O501" s="145"/>
      <c r="P501" s="145"/>
      <c r="Q501" s="145"/>
    </row>
    <row r="502" spans="9:17" ht="28.5">
      <c r="I502" s="157"/>
      <c r="J502" s="158"/>
      <c r="K502" s="122">
        <v>4051900</v>
      </c>
      <c r="L502" s="96" t="s">
        <v>2525</v>
      </c>
      <c r="M502" s="127" t="s">
        <v>2526</v>
      </c>
      <c r="N502" s="161"/>
      <c r="O502" s="145"/>
      <c r="P502" s="145"/>
      <c r="Q502" s="145"/>
    </row>
    <row r="503" spans="9:17" ht="38.25">
      <c r="I503" s="157"/>
      <c r="J503" s="158"/>
      <c r="K503" s="122">
        <v>4052000</v>
      </c>
      <c r="L503" s="96" t="s">
        <v>349</v>
      </c>
      <c r="M503" s="127" t="s">
        <v>1039</v>
      </c>
      <c r="N503" s="145"/>
      <c r="O503" s="145"/>
      <c r="P503" s="145"/>
      <c r="Q503" s="145"/>
    </row>
    <row r="504" spans="9:17" ht="57.75" thickBot="1">
      <c r="I504" s="157"/>
      <c r="J504" s="160"/>
      <c r="K504" s="122">
        <v>4052100</v>
      </c>
      <c r="L504" s="96" t="s">
        <v>1154</v>
      </c>
      <c r="M504" s="127" t="s">
        <v>1154</v>
      </c>
      <c r="N504" s="145"/>
      <c r="O504" s="145"/>
      <c r="P504" s="145"/>
      <c r="Q504" s="145"/>
    </row>
    <row r="505" spans="9:17" ht="57">
      <c r="K505" s="122">
        <v>4052200</v>
      </c>
      <c r="L505" s="96" t="s">
        <v>2306</v>
      </c>
      <c r="M505" s="127" t="s">
        <v>2306</v>
      </c>
      <c r="N505" s="145"/>
      <c r="O505" s="145"/>
      <c r="P505" s="145"/>
      <c r="Q505" s="145"/>
    </row>
    <row r="506" spans="9:17" ht="51">
      <c r="K506" s="122">
        <v>4052300</v>
      </c>
      <c r="L506" s="96" t="s">
        <v>1257</v>
      </c>
      <c r="M506" s="127" t="s">
        <v>1257</v>
      </c>
      <c r="N506" s="145"/>
      <c r="O506" s="145"/>
      <c r="P506" s="145"/>
      <c r="Q506" s="145"/>
    </row>
    <row r="507" spans="9:17" ht="51">
      <c r="K507" s="122">
        <v>4052400</v>
      </c>
      <c r="L507" s="96" t="s">
        <v>185</v>
      </c>
      <c r="M507" s="127" t="s">
        <v>185</v>
      </c>
      <c r="N507" s="145"/>
      <c r="O507" s="145"/>
      <c r="P507" s="145"/>
      <c r="Q507" s="145"/>
    </row>
    <row r="508" spans="9:17" ht="38.25">
      <c r="K508" s="122">
        <v>4052500</v>
      </c>
      <c r="L508" s="96" t="s">
        <v>7</v>
      </c>
      <c r="M508" s="127" t="s">
        <v>7</v>
      </c>
      <c r="N508" s="145"/>
      <c r="O508" s="145"/>
      <c r="P508" s="145"/>
      <c r="Q508" s="145"/>
    </row>
    <row r="509" spans="9:17" ht="42.75">
      <c r="K509" s="122">
        <v>4052600</v>
      </c>
      <c r="L509" s="96" t="s">
        <v>1465</v>
      </c>
      <c r="M509" s="127" t="s">
        <v>1466</v>
      </c>
      <c r="N509" s="145"/>
      <c r="O509" s="145"/>
      <c r="P509" s="145"/>
      <c r="Q509" s="145"/>
    </row>
    <row r="510" spans="9:17" ht="57">
      <c r="K510" s="181">
        <v>4052700</v>
      </c>
      <c r="L510" s="96" t="s">
        <v>155</v>
      </c>
      <c r="M510" s="178" t="s">
        <v>156</v>
      </c>
      <c r="N510" s="145"/>
      <c r="O510" s="145"/>
      <c r="P510" s="145"/>
      <c r="Q510" s="145"/>
    </row>
    <row r="511" spans="9:17" ht="63.75">
      <c r="K511" s="181">
        <v>4052800</v>
      </c>
      <c r="L511" s="96" t="s">
        <v>1728</v>
      </c>
      <c r="M511" s="155" t="s">
        <v>1728</v>
      </c>
      <c r="N511" s="145"/>
      <c r="O511" s="145"/>
      <c r="P511" s="145"/>
      <c r="Q511" s="145"/>
    </row>
    <row r="512" spans="9:17" ht="63.75">
      <c r="K512" s="181">
        <v>4052900</v>
      </c>
      <c r="L512" s="96" t="s">
        <v>972</v>
      </c>
      <c r="M512" s="155" t="s">
        <v>972</v>
      </c>
      <c r="N512" s="145"/>
      <c r="O512" s="145"/>
      <c r="P512" s="145"/>
      <c r="Q512" s="145"/>
    </row>
    <row r="513" spans="11:17" ht="42.75">
      <c r="K513" s="181">
        <v>4053000</v>
      </c>
      <c r="L513" s="153" t="s">
        <v>973</v>
      </c>
      <c r="M513" s="156" t="s">
        <v>973</v>
      </c>
      <c r="N513" s="145"/>
      <c r="O513" s="145"/>
      <c r="P513" s="145"/>
      <c r="Q513" s="145"/>
    </row>
    <row r="514" spans="11:17" ht="57">
      <c r="K514" s="181">
        <v>4053100</v>
      </c>
      <c r="L514" s="153" t="s">
        <v>974</v>
      </c>
      <c r="M514" s="156" t="s">
        <v>974</v>
      </c>
      <c r="N514" s="145"/>
      <c r="O514" s="145"/>
      <c r="P514" s="145"/>
      <c r="Q514" s="145"/>
    </row>
    <row r="515" spans="11:17" ht="28.5">
      <c r="K515" s="181">
        <v>4053200</v>
      </c>
      <c r="L515" s="153" t="s">
        <v>2540</v>
      </c>
      <c r="M515" s="156" t="s">
        <v>2539</v>
      </c>
      <c r="N515" s="145"/>
      <c r="O515" s="145"/>
      <c r="P515" s="145"/>
      <c r="Q515" s="145"/>
    </row>
    <row r="516" spans="11:17" ht="71.25">
      <c r="K516" s="181">
        <v>4053300</v>
      </c>
      <c r="L516" s="153" t="s">
        <v>2541</v>
      </c>
      <c r="M516" s="156" t="s">
        <v>548</v>
      </c>
      <c r="N516" s="145"/>
      <c r="O516" s="145"/>
      <c r="P516" s="145"/>
      <c r="Q516" s="145"/>
    </row>
    <row r="517" spans="11:17" ht="41.25" customHeight="1">
      <c r="K517" s="181">
        <v>4053400</v>
      </c>
      <c r="L517" s="153" t="s">
        <v>696</v>
      </c>
      <c r="M517" s="156" t="s">
        <v>696</v>
      </c>
      <c r="N517" s="145"/>
      <c r="O517" s="145"/>
      <c r="P517" s="145"/>
      <c r="Q517" s="145"/>
    </row>
    <row r="518" spans="11:17" ht="85.5">
      <c r="K518" s="181">
        <v>4053500</v>
      </c>
      <c r="L518" s="153" t="s">
        <v>697</v>
      </c>
      <c r="M518" s="156" t="s">
        <v>697</v>
      </c>
      <c r="N518" s="145"/>
      <c r="O518" s="145"/>
      <c r="P518" s="145"/>
      <c r="Q518" s="145"/>
    </row>
    <row r="519" spans="11:17" ht="85.5">
      <c r="K519" s="181">
        <v>4053600</v>
      </c>
      <c r="L519" s="153" t="s">
        <v>698</v>
      </c>
      <c r="M519" s="156" t="s">
        <v>698</v>
      </c>
      <c r="N519" s="145"/>
      <c r="O519" s="145"/>
      <c r="P519" s="145"/>
      <c r="Q519" s="145"/>
    </row>
    <row r="520" spans="11:17" ht="57">
      <c r="K520" s="181">
        <v>4053700</v>
      </c>
      <c r="L520" s="153" t="s">
        <v>699</v>
      </c>
      <c r="M520" s="156" t="s">
        <v>699</v>
      </c>
      <c r="N520" s="145"/>
      <c r="O520" s="145"/>
      <c r="P520" s="145"/>
      <c r="Q520" s="145"/>
    </row>
    <row r="521" spans="11:17" ht="57">
      <c r="K521" s="181">
        <v>4053800</v>
      </c>
      <c r="L521" s="153" t="s">
        <v>700</v>
      </c>
      <c r="M521" s="156" t="s">
        <v>700</v>
      </c>
      <c r="N521" s="145"/>
      <c r="O521" s="145"/>
      <c r="P521" s="145"/>
      <c r="Q521" s="145"/>
    </row>
    <row r="522" spans="11:17" ht="57">
      <c r="K522" s="181">
        <v>4053900</v>
      </c>
      <c r="L522" s="153" t="s">
        <v>1839</v>
      </c>
      <c r="M522" s="156" t="s">
        <v>1839</v>
      </c>
      <c r="N522" s="145"/>
      <c r="O522" s="145"/>
      <c r="P522" s="145"/>
      <c r="Q522" s="145"/>
    </row>
    <row r="523" spans="11:17" ht="42.75">
      <c r="K523" s="181">
        <v>4054000</v>
      </c>
      <c r="L523" s="153" t="s">
        <v>1840</v>
      </c>
      <c r="M523" s="156" t="s">
        <v>1840</v>
      </c>
    </row>
    <row r="524" spans="11:17" ht="28.5">
      <c r="K524" s="181">
        <v>4054100</v>
      </c>
      <c r="L524" s="153" t="s">
        <v>1841</v>
      </c>
      <c r="M524" s="156" t="s">
        <v>1841</v>
      </c>
    </row>
    <row r="525" spans="11:17" ht="42.75">
      <c r="K525" s="181">
        <v>4054200</v>
      </c>
      <c r="L525" s="153" t="s">
        <v>565</v>
      </c>
      <c r="M525" s="156" t="s">
        <v>565</v>
      </c>
    </row>
    <row r="526" spans="11:17" ht="71.25">
      <c r="K526" s="181">
        <v>4054300</v>
      </c>
      <c r="L526" s="153" t="s">
        <v>694</v>
      </c>
      <c r="M526" s="156" t="s">
        <v>694</v>
      </c>
    </row>
    <row r="527" spans="11:17" ht="42.75">
      <c r="K527" s="181">
        <v>4054400</v>
      </c>
      <c r="L527" s="153" t="s">
        <v>695</v>
      </c>
      <c r="M527" s="156" t="s">
        <v>695</v>
      </c>
    </row>
    <row r="528" spans="11:17" ht="30" customHeight="1">
      <c r="K528" s="181">
        <v>4054500</v>
      </c>
      <c r="L528" s="153" t="s">
        <v>234</v>
      </c>
      <c r="M528" s="156" t="s">
        <v>234</v>
      </c>
    </row>
    <row r="529" spans="11:13" ht="99.75">
      <c r="K529" s="181">
        <v>4054600</v>
      </c>
      <c r="L529" s="153" t="s">
        <v>36</v>
      </c>
      <c r="M529" s="156" t="s">
        <v>36</v>
      </c>
    </row>
    <row r="530" spans="11:13" ht="71.25">
      <c r="K530" s="181">
        <v>4054700</v>
      </c>
      <c r="L530" s="153" t="s">
        <v>2489</v>
      </c>
      <c r="M530" s="156" t="s">
        <v>2489</v>
      </c>
    </row>
    <row r="531" spans="11:13" ht="60">
      <c r="K531" s="181">
        <v>4054800</v>
      </c>
      <c r="L531" s="179" t="s">
        <v>102</v>
      </c>
      <c r="M531" s="180" t="s">
        <v>102</v>
      </c>
    </row>
    <row r="532" spans="11:13" ht="30">
      <c r="K532" s="181">
        <v>4054901</v>
      </c>
      <c r="L532" s="179" t="s">
        <v>1717</v>
      </c>
      <c r="M532" s="180" t="s">
        <v>1717</v>
      </c>
    </row>
    <row r="533" spans="11:13" ht="30">
      <c r="K533" s="181">
        <v>4054902</v>
      </c>
      <c r="L533" s="179" t="s">
        <v>1718</v>
      </c>
      <c r="M533" s="180" t="s">
        <v>1718</v>
      </c>
    </row>
    <row r="534" spans="11:13" ht="30">
      <c r="K534" s="181">
        <v>4054903</v>
      </c>
      <c r="L534" s="179" t="s">
        <v>1719</v>
      </c>
      <c r="M534" s="180" t="s">
        <v>1719</v>
      </c>
    </row>
    <row r="535" spans="11:13" ht="30">
      <c r="K535" s="181">
        <v>4054904</v>
      </c>
      <c r="L535" s="179" t="s">
        <v>1856</v>
      </c>
      <c r="M535" s="180" t="s">
        <v>1856</v>
      </c>
    </row>
    <row r="536" spans="11:13" ht="30">
      <c r="K536" s="181">
        <v>4054905</v>
      </c>
      <c r="L536" s="179" t="s">
        <v>253</v>
      </c>
      <c r="M536" s="180" t="s">
        <v>253</v>
      </c>
    </row>
    <row r="537" spans="11:13" ht="30">
      <c r="K537" s="181">
        <v>4054906</v>
      </c>
      <c r="L537" s="179" t="s">
        <v>254</v>
      </c>
      <c r="M537" s="180" t="s">
        <v>254</v>
      </c>
    </row>
    <row r="538" spans="11:13" ht="30">
      <c r="K538" s="181">
        <v>4054907</v>
      </c>
      <c r="L538" s="179" t="s">
        <v>255</v>
      </c>
      <c r="M538" s="180" t="s">
        <v>255</v>
      </c>
    </row>
    <row r="539" spans="11:13" ht="29.25" customHeight="1">
      <c r="K539" s="181">
        <v>4054908</v>
      </c>
      <c r="L539" s="179" t="s">
        <v>256</v>
      </c>
      <c r="M539" s="180" t="s">
        <v>256</v>
      </c>
    </row>
    <row r="540" spans="11:13" ht="45">
      <c r="K540" s="181">
        <v>4054909</v>
      </c>
      <c r="L540" s="179" t="s">
        <v>257</v>
      </c>
      <c r="M540" s="180" t="s">
        <v>257</v>
      </c>
    </row>
    <row r="541" spans="11:13" ht="30">
      <c r="K541" s="181">
        <v>4055001</v>
      </c>
      <c r="L541" s="179" t="s">
        <v>258</v>
      </c>
      <c r="M541" s="180" t="s">
        <v>258</v>
      </c>
    </row>
    <row r="542" spans="11:13" ht="30">
      <c r="K542" s="181">
        <v>4055002</v>
      </c>
      <c r="L542" s="179" t="s">
        <v>259</v>
      </c>
      <c r="M542" s="180" t="s">
        <v>259</v>
      </c>
    </row>
    <row r="543" spans="11:13" ht="30">
      <c r="K543" s="181">
        <v>4055003</v>
      </c>
      <c r="L543" s="179" t="s">
        <v>260</v>
      </c>
      <c r="M543" s="180" t="s">
        <v>260</v>
      </c>
    </row>
    <row r="544" spans="11:13" ht="45">
      <c r="K544" s="181">
        <v>4055004</v>
      </c>
      <c r="L544" s="179" t="s">
        <v>261</v>
      </c>
      <c r="M544" s="180" t="s">
        <v>261</v>
      </c>
    </row>
    <row r="545" spans="11:13" ht="30">
      <c r="K545" s="181">
        <v>4055005</v>
      </c>
      <c r="L545" s="179" t="s">
        <v>262</v>
      </c>
      <c r="M545" s="180" t="s">
        <v>262</v>
      </c>
    </row>
    <row r="546" spans="11:13" ht="30">
      <c r="K546" s="181">
        <v>4055006</v>
      </c>
      <c r="L546" s="179" t="s">
        <v>263</v>
      </c>
      <c r="M546" s="180" t="s">
        <v>263</v>
      </c>
    </row>
    <row r="547" spans="11:13" ht="30">
      <c r="K547" s="181">
        <v>4055007</v>
      </c>
      <c r="L547" s="179" t="s">
        <v>264</v>
      </c>
      <c r="M547" s="180" t="s">
        <v>264</v>
      </c>
    </row>
    <row r="548" spans="11:13" ht="45">
      <c r="K548" s="181">
        <v>4055008</v>
      </c>
      <c r="L548" s="179" t="s">
        <v>2346</v>
      </c>
      <c r="M548" s="180" t="s">
        <v>2346</v>
      </c>
    </row>
    <row r="549" spans="11:13" ht="45">
      <c r="K549" s="181">
        <v>4055009</v>
      </c>
      <c r="L549" s="179" t="s">
        <v>2347</v>
      </c>
      <c r="M549" s="180" t="s">
        <v>2347</v>
      </c>
    </row>
    <row r="550" spans="11:13" ht="45">
      <c r="K550" s="181">
        <v>4055100</v>
      </c>
      <c r="L550" s="179" t="s">
        <v>18</v>
      </c>
      <c r="M550" s="180" t="s">
        <v>18</v>
      </c>
    </row>
    <row r="551" spans="11:13" ht="60">
      <c r="K551" s="181">
        <v>4055200</v>
      </c>
      <c r="L551" s="179" t="s">
        <v>1194</v>
      </c>
      <c r="M551" s="180" t="s">
        <v>1194</v>
      </c>
    </row>
    <row r="552" spans="11:13" ht="30">
      <c r="K552" s="181">
        <v>4055400</v>
      </c>
      <c r="L552" s="179" t="s">
        <v>1324</v>
      </c>
      <c r="M552" s="180" t="s">
        <v>1324</v>
      </c>
    </row>
    <row r="553" spans="11:13" ht="60">
      <c r="K553" s="181">
        <v>4055500</v>
      </c>
      <c r="L553" s="179" t="s">
        <v>1951</v>
      </c>
      <c r="M553" s="180" t="s">
        <v>1951</v>
      </c>
    </row>
    <row r="554" spans="11:13" ht="60">
      <c r="K554" s="181">
        <v>4055600</v>
      </c>
      <c r="L554" s="179" t="s">
        <v>390</v>
      </c>
      <c r="M554" s="180" t="s">
        <v>390</v>
      </c>
    </row>
    <row r="555" spans="11:13" ht="60">
      <c r="K555" s="181">
        <v>4055700</v>
      </c>
      <c r="L555" s="179" t="s">
        <v>472</v>
      </c>
      <c r="M555" s="180" t="s">
        <v>609</v>
      </c>
    </row>
    <row r="556" spans="11:13" ht="45">
      <c r="K556" s="181">
        <v>4055800</v>
      </c>
      <c r="L556" s="179" t="s">
        <v>473</v>
      </c>
      <c r="M556" s="180" t="s">
        <v>610</v>
      </c>
    </row>
    <row r="557" spans="11:13" ht="30">
      <c r="K557" s="181">
        <v>4055900</v>
      </c>
      <c r="L557" s="179" t="s">
        <v>69</v>
      </c>
      <c r="M557" s="180" t="s">
        <v>70</v>
      </c>
    </row>
    <row r="558" spans="11:13" ht="30">
      <c r="K558" s="181">
        <v>4056000</v>
      </c>
      <c r="L558" s="179" t="s">
        <v>2316</v>
      </c>
      <c r="M558" s="180" t="s">
        <v>889</v>
      </c>
    </row>
    <row r="559" spans="11:13" ht="60">
      <c r="K559" s="181">
        <v>4056100</v>
      </c>
      <c r="L559" s="179" t="s">
        <v>2317</v>
      </c>
      <c r="M559" s="180" t="s">
        <v>2317</v>
      </c>
    </row>
    <row r="560" spans="11:13" ht="30">
      <c r="K560" s="181">
        <v>4056201</v>
      </c>
      <c r="L560" s="179" t="s">
        <v>1910</v>
      </c>
      <c r="M560" s="180" t="s">
        <v>1910</v>
      </c>
    </row>
    <row r="561" spans="11:13" ht="75">
      <c r="K561" s="181">
        <v>4056202</v>
      </c>
      <c r="L561" s="179" t="s">
        <v>1911</v>
      </c>
      <c r="M561" s="180" t="s">
        <v>2523</v>
      </c>
    </row>
    <row r="562" spans="11:13" ht="75">
      <c r="K562" s="181">
        <v>4056300</v>
      </c>
      <c r="L562" s="179" t="s">
        <v>130</v>
      </c>
      <c r="M562" s="180" t="s">
        <v>130</v>
      </c>
    </row>
    <row r="563" spans="11:13" ht="45">
      <c r="K563" s="181">
        <v>4056400</v>
      </c>
      <c r="L563" s="179" t="s">
        <v>2281</v>
      </c>
      <c r="M563" s="180" t="s">
        <v>2281</v>
      </c>
    </row>
    <row r="564" spans="11:13" ht="97.5" customHeight="1">
      <c r="K564" s="181">
        <v>4056500</v>
      </c>
      <c r="L564" s="179" t="s">
        <v>2377</v>
      </c>
      <c r="M564" s="180" t="s">
        <v>2377</v>
      </c>
    </row>
    <row r="565" spans="11:13" ht="30.75" customHeight="1">
      <c r="K565" s="181">
        <v>4056600</v>
      </c>
      <c r="L565" s="179" t="s">
        <v>937</v>
      </c>
      <c r="M565" s="179" t="s">
        <v>937</v>
      </c>
    </row>
    <row r="566" spans="11:13" ht="45">
      <c r="K566" s="181">
        <v>4056700</v>
      </c>
      <c r="L566" s="179" t="s">
        <v>2282</v>
      </c>
      <c r="M566" s="180" t="s">
        <v>2282</v>
      </c>
    </row>
    <row r="567" spans="11:13" ht="60">
      <c r="K567" s="181">
        <v>4056800</v>
      </c>
      <c r="L567" s="179" t="s">
        <v>2283</v>
      </c>
      <c r="M567" s="180" t="s">
        <v>2283</v>
      </c>
    </row>
    <row r="568" spans="11:13" ht="30">
      <c r="K568" s="181">
        <v>4056900</v>
      </c>
      <c r="L568" s="179" t="s">
        <v>2284</v>
      </c>
      <c r="M568" s="180" t="s">
        <v>2284</v>
      </c>
    </row>
    <row r="569" spans="11:13" ht="60">
      <c r="K569" s="181">
        <v>4057000</v>
      </c>
      <c r="L569" s="179" t="s">
        <v>2285</v>
      </c>
      <c r="M569" s="180" t="s">
        <v>2285</v>
      </c>
    </row>
    <row r="570" spans="11:13" ht="75">
      <c r="K570" s="181">
        <v>4057100</v>
      </c>
      <c r="L570" s="179" t="s">
        <v>938</v>
      </c>
      <c r="M570" s="179" t="s">
        <v>938</v>
      </c>
    </row>
    <row r="571" spans="11:13" ht="30">
      <c r="K571" s="181">
        <v>4057200</v>
      </c>
      <c r="L571" s="179" t="s">
        <v>2286</v>
      </c>
      <c r="M571" s="180" t="s">
        <v>2286</v>
      </c>
    </row>
    <row r="572" spans="11:13" ht="45">
      <c r="K572" s="181">
        <v>4057300</v>
      </c>
      <c r="L572" s="179" t="s">
        <v>1401</v>
      </c>
      <c r="M572" s="179" t="s">
        <v>1401</v>
      </c>
    </row>
    <row r="573" spans="11:13" ht="90">
      <c r="K573" s="181">
        <v>4057400</v>
      </c>
      <c r="L573" s="179" t="s">
        <v>2287</v>
      </c>
      <c r="M573" s="180" t="s">
        <v>2287</v>
      </c>
    </row>
    <row r="574" spans="11:13" ht="76.5">
      <c r="K574" s="181">
        <v>4057500</v>
      </c>
      <c r="L574" s="96" t="s">
        <v>2288</v>
      </c>
      <c r="M574" s="155" t="s">
        <v>2288</v>
      </c>
    </row>
    <row r="575" spans="11:13" ht="38.25">
      <c r="K575" s="181">
        <v>4057600</v>
      </c>
      <c r="L575" s="96" t="s">
        <v>1402</v>
      </c>
      <c r="M575" s="96" t="s">
        <v>1402</v>
      </c>
    </row>
    <row r="576" spans="11:13" ht="38.25">
      <c r="K576" s="181">
        <v>4057700</v>
      </c>
      <c r="L576" s="96" t="s">
        <v>1948</v>
      </c>
      <c r="M576" s="96" t="s">
        <v>1948</v>
      </c>
    </row>
    <row r="577" spans="11:13" ht="25.5">
      <c r="K577" s="181">
        <v>4057800</v>
      </c>
      <c r="L577" s="96" t="s">
        <v>393</v>
      </c>
      <c r="M577" s="96" t="s">
        <v>393</v>
      </c>
    </row>
    <row r="578" spans="11:13">
      <c r="K578" s="181">
        <v>4057900</v>
      </c>
      <c r="L578" s="96" t="s">
        <v>2289</v>
      </c>
      <c r="M578" s="155" t="s">
        <v>2289</v>
      </c>
    </row>
    <row r="579" spans="11:13" ht="38.25">
      <c r="K579" s="181">
        <v>4058000</v>
      </c>
      <c r="L579" s="96" t="s">
        <v>2290</v>
      </c>
      <c r="M579" s="155" t="s">
        <v>2290</v>
      </c>
    </row>
    <row r="580" spans="11:13" ht="25.5">
      <c r="K580" s="181">
        <v>4058100</v>
      </c>
      <c r="L580" s="96" t="s">
        <v>397</v>
      </c>
      <c r="M580" s="96" t="s">
        <v>397</v>
      </c>
    </row>
    <row r="581" spans="11:13" ht="38.25">
      <c r="K581" s="181">
        <v>4058200</v>
      </c>
      <c r="L581" s="96" t="s">
        <v>2291</v>
      </c>
      <c r="M581" s="155" t="s">
        <v>2291</v>
      </c>
    </row>
    <row r="582" spans="11:13" ht="51">
      <c r="K582" s="181">
        <v>4058300</v>
      </c>
      <c r="L582" s="96" t="s">
        <v>2292</v>
      </c>
      <c r="M582" s="155" t="s">
        <v>2292</v>
      </c>
    </row>
    <row r="583" spans="11:13" ht="38.25">
      <c r="K583" s="181">
        <v>4058400</v>
      </c>
      <c r="L583" s="96" t="s">
        <v>2293</v>
      </c>
      <c r="M583" s="155" t="s">
        <v>2293</v>
      </c>
    </row>
    <row r="584" spans="11:13" ht="38.25">
      <c r="K584" s="181">
        <v>4058500</v>
      </c>
      <c r="L584" s="96" t="s">
        <v>2294</v>
      </c>
      <c r="M584" s="155" t="s">
        <v>2294</v>
      </c>
    </row>
    <row r="585" spans="11:13" ht="25.5">
      <c r="K585" s="181">
        <v>4058600</v>
      </c>
      <c r="L585" s="96" t="s">
        <v>1850</v>
      </c>
      <c r="M585" s="155" t="s">
        <v>1850</v>
      </c>
    </row>
    <row r="586" spans="11:13">
      <c r="K586" s="181">
        <v>4058700</v>
      </c>
      <c r="L586" s="96" t="s">
        <v>2378</v>
      </c>
      <c r="M586" s="155" t="s">
        <v>2378</v>
      </c>
    </row>
    <row r="587" spans="11:13" ht="38.25">
      <c r="K587" s="182">
        <v>4058800</v>
      </c>
      <c r="L587" s="96" t="s">
        <v>394</v>
      </c>
      <c r="M587" s="96" t="s">
        <v>394</v>
      </c>
    </row>
    <row r="588" spans="11:13" ht="25.5">
      <c r="K588" s="182">
        <v>4058900</v>
      </c>
      <c r="L588" s="96" t="s">
        <v>395</v>
      </c>
      <c r="M588" s="96" t="s">
        <v>395</v>
      </c>
    </row>
    <row r="589" spans="11:13" ht="25.5">
      <c r="K589" s="182">
        <v>4059000</v>
      </c>
      <c r="L589" s="96" t="s">
        <v>396</v>
      </c>
      <c r="M589" s="96" t="s">
        <v>396</v>
      </c>
    </row>
    <row r="590" spans="11:13" ht="51">
      <c r="K590" s="182">
        <v>4059100</v>
      </c>
      <c r="L590" s="96" t="s">
        <v>2492</v>
      </c>
      <c r="M590" s="96" t="s">
        <v>2492</v>
      </c>
    </row>
    <row r="591" spans="11:13" ht="102">
      <c r="K591" s="182">
        <v>4059200</v>
      </c>
      <c r="L591" s="96" t="s">
        <v>2493</v>
      </c>
      <c r="M591" s="96" t="s">
        <v>2493</v>
      </c>
    </row>
    <row r="592" spans="11:13" ht="38.25">
      <c r="K592" s="182">
        <v>4059300</v>
      </c>
      <c r="L592" s="96" t="s">
        <v>2494</v>
      </c>
      <c r="M592" s="96" t="s">
        <v>2494</v>
      </c>
    </row>
    <row r="593" spans="11:13">
      <c r="K593" s="182">
        <v>4059400</v>
      </c>
      <c r="L593" s="96" t="s">
        <v>949</v>
      </c>
      <c r="M593" s="96" t="s">
        <v>949</v>
      </c>
    </row>
    <row r="594" spans="11:13">
      <c r="K594" s="182">
        <v>4059500</v>
      </c>
      <c r="L594" s="96" t="s">
        <v>950</v>
      </c>
      <c r="M594" s="96" t="s">
        <v>950</v>
      </c>
    </row>
    <row r="595" spans="11:13" ht="25.5">
      <c r="K595" s="182">
        <v>4059600</v>
      </c>
      <c r="L595" s="96" t="s">
        <v>1891</v>
      </c>
      <c r="M595" s="96" t="s">
        <v>1891</v>
      </c>
    </row>
    <row r="596" spans="11:13">
      <c r="K596" s="182">
        <v>4059700</v>
      </c>
      <c r="L596" s="96" t="s">
        <v>303</v>
      </c>
      <c r="M596" s="96" t="s">
        <v>303</v>
      </c>
    </row>
    <row r="597" spans="11:13" ht="114.75">
      <c r="K597" s="182">
        <v>4059800</v>
      </c>
      <c r="L597" s="96" t="s">
        <v>2382</v>
      </c>
      <c r="M597" s="96" t="s">
        <v>2382</v>
      </c>
    </row>
    <row r="598" spans="11:13" ht="76.5">
      <c r="K598" s="182">
        <v>4059900</v>
      </c>
      <c r="L598" s="96" t="s">
        <v>834</v>
      </c>
      <c r="M598" s="96" t="s">
        <v>834</v>
      </c>
    </row>
    <row r="599" spans="11:13">
      <c r="K599" s="182">
        <v>4060000</v>
      </c>
      <c r="L599" s="96" t="s">
        <v>835</v>
      </c>
      <c r="M599" s="96" t="s">
        <v>835</v>
      </c>
    </row>
    <row r="600" spans="11:13" ht="63.75">
      <c r="K600" s="182">
        <v>4060100</v>
      </c>
      <c r="L600" s="96" t="s">
        <v>109</v>
      </c>
      <c r="M600" s="96" t="s">
        <v>109</v>
      </c>
    </row>
    <row r="601" spans="11:13" ht="114.75">
      <c r="K601" s="182">
        <v>4060200</v>
      </c>
      <c r="L601" s="96" t="s">
        <v>245</v>
      </c>
      <c r="M601" s="96" t="s">
        <v>245</v>
      </c>
    </row>
    <row r="602" spans="11:13" ht="38.25">
      <c r="K602" s="182">
        <v>4060300</v>
      </c>
      <c r="L602" s="96" t="s">
        <v>744</v>
      </c>
      <c r="M602" s="96" t="s">
        <v>744</v>
      </c>
    </row>
    <row r="603" spans="11:13" ht="38.25">
      <c r="K603" s="182">
        <v>4060400</v>
      </c>
      <c r="L603" s="96" t="s">
        <v>1152</v>
      </c>
      <c r="M603" s="96" t="s">
        <v>1152</v>
      </c>
    </row>
    <row r="604" spans="11:13" ht="102">
      <c r="K604" s="182">
        <v>4060500</v>
      </c>
      <c r="L604" s="96" t="s">
        <v>2118</v>
      </c>
      <c r="M604" s="96" t="s">
        <v>2118</v>
      </c>
    </row>
    <row r="605" spans="11:13" ht="89.25">
      <c r="K605" s="182">
        <v>4060600</v>
      </c>
      <c r="L605" s="96" t="s">
        <v>2153</v>
      </c>
      <c r="M605" s="96" t="s">
        <v>2153</v>
      </c>
    </row>
    <row r="606" spans="11:13" ht="51" customHeight="1">
      <c r="K606" s="182">
        <v>4060700</v>
      </c>
      <c r="L606" s="96" t="s">
        <v>1058</v>
      </c>
      <c r="M606" s="96" t="s">
        <v>1058</v>
      </c>
    </row>
    <row r="607" spans="11:13" ht="25.5">
      <c r="K607" s="182">
        <v>4060800</v>
      </c>
      <c r="L607" s="96" t="s">
        <v>1491</v>
      </c>
      <c r="M607" s="96" t="s">
        <v>1491</v>
      </c>
    </row>
    <row r="608" spans="11:13">
      <c r="K608" s="182">
        <v>4060900</v>
      </c>
      <c r="L608" s="96" t="s">
        <v>1492</v>
      </c>
      <c r="M608" s="96" t="s">
        <v>1492</v>
      </c>
    </row>
    <row r="609" spans="11:13" ht="25.5">
      <c r="K609" s="182">
        <v>4061000</v>
      </c>
      <c r="L609" s="96" t="s">
        <v>1493</v>
      </c>
      <c r="M609" s="96" t="s">
        <v>1493</v>
      </c>
    </row>
    <row r="610" spans="11:13" ht="102">
      <c r="K610" s="182">
        <v>4061100</v>
      </c>
      <c r="L610" s="96" t="s">
        <v>362</v>
      </c>
      <c r="M610" s="96" t="s">
        <v>362</v>
      </c>
    </row>
    <row r="611" spans="11:13" ht="38.25">
      <c r="K611" s="182">
        <v>4061200</v>
      </c>
      <c r="L611" s="96" t="s">
        <v>2418</v>
      </c>
      <c r="M611" s="96" t="s">
        <v>2418</v>
      </c>
    </row>
    <row r="612" spans="11:13" ht="102">
      <c r="K612" s="182">
        <v>4061300</v>
      </c>
      <c r="L612" s="96" t="s">
        <v>838</v>
      </c>
      <c r="M612" s="96" t="s">
        <v>838</v>
      </c>
    </row>
    <row r="613" spans="11:13" ht="25.5">
      <c r="K613" s="182">
        <v>4061400</v>
      </c>
      <c r="L613" s="96" t="s">
        <v>1261</v>
      </c>
      <c r="M613" s="96" t="s">
        <v>1261</v>
      </c>
    </row>
    <row r="614" spans="11:13" ht="25.5">
      <c r="K614" s="182">
        <v>4061500</v>
      </c>
      <c r="L614" s="96" t="s">
        <v>1262</v>
      </c>
      <c r="M614" s="96" t="s">
        <v>1262</v>
      </c>
    </row>
    <row r="615" spans="11:13" ht="25.5">
      <c r="K615" s="182">
        <v>4061600</v>
      </c>
      <c r="L615" s="96" t="s">
        <v>1727</v>
      </c>
      <c r="M615" s="96" t="s">
        <v>1727</v>
      </c>
    </row>
    <row r="616" spans="11:13" ht="114.75">
      <c r="K616" s="182">
        <v>4061700</v>
      </c>
      <c r="L616" s="96" t="s">
        <v>2138</v>
      </c>
      <c r="M616" s="96" t="s">
        <v>159</v>
      </c>
    </row>
    <row r="617" spans="11:13" ht="25.5">
      <c r="K617" s="182">
        <v>4061800</v>
      </c>
      <c r="L617" s="96" t="s">
        <v>547</v>
      </c>
      <c r="M617" s="96" t="s">
        <v>547</v>
      </c>
    </row>
    <row r="618" spans="11:13">
      <c r="K618" s="122">
        <v>4999901</v>
      </c>
      <c r="L618" s="96"/>
      <c r="M618" s="127"/>
    </row>
    <row r="619" spans="11:13">
      <c r="K619" s="122">
        <v>4999902</v>
      </c>
      <c r="L619" s="96"/>
      <c r="M619" s="127"/>
    </row>
    <row r="620" spans="11:13">
      <c r="K620" s="122">
        <v>4999903</v>
      </c>
      <c r="L620" s="96"/>
      <c r="M620" s="127"/>
    </row>
    <row r="621" spans="11:13">
      <c r="K621" s="122">
        <v>4999904</v>
      </c>
      <c r="L621" s="96"/>
      <c r="M621" s="127"/>
    </row>
    <row r="622" spans="11:13">
      <c r="K622" s="122">
        <v>4999905</v>
      </c>
      <c r="L622" s="96"/>
      <c r="M622" s="127"/>
    </row>
    <row r="623" spans="11:13">
      <c r="K623" s="122">
        <v>4999906</v>
      </c>
      <c r="L623" s="96"/>
      <c r="M623" s="127"/>
    </row>
    <row r="624" spans="11:13">
      <c r="K624" s="122">
        <v>4999907</v>
      </c>
      <c r="L624" s="96"/>
      <c r="M624" s="127"/>
    </row>
    <row r="625" spans="11:13">
      <c r="K625" s="122">
        <v>4999908</v>
      </c>
      <c r="L625" s="96"/>
      <c r="M625" s="127"/>
    </row>
    <row r="626" spans="11:13">
      <c r="K626" s="122">
        <v>4999909</v>
      </c>
      <c r="L626" s="96"/>
      <c r="M626" s="127"/>
    </row>
    <row r="627" spans="11:13">
      <c r="K627" s="122">
        <v>4999910</v>
      </c>
      <c r="L627" s="96"/>
      <c r="M627" s="127"/>
    </row>
    <row r="628" spans="11:13">
      <c r="K628" s="122">
        <v>4999911</v>
      </c>
      <c r="L628" s="96"/>
      <c r="M628" s="127"/>
    </row>
    <row r="629" spans="11:13">
      <c r="K629" s="122">
        <v>4999912</v>
      </c>
      <c r="L629" s="96"/>
      <c r="M629" s="127"/>
    </row>
    <row r="630" spans="11:13">
      <c r="K630" s="122">
        <v>4999913</v>
      </c>
      <c r="L630" s="96"/>
      <c r="M630" s="127"/>
    </row>
    <row r="631" spans="11:13">
      <c r="K631" s="122">
        <v>4999914</v>
      </c>
      <c r="L631" s="96"/>
      <c r="M631" s="127"/>
    </row>
    <row r="632" spans="11:13">
      <c r="K632" s="122">
        <v>4999915</v>
      </c>
      <c r="L632" s="96"/>
      <c r="M632" s="127"/>
    </row>
    <row r="633" spans="11:13">
      <c r="K633" s="122">
        <v>4999916</v>
      </c>
      <c r="L633" s="96"/>
      <c r="M633" s="127"/>
    </row>
    <row r="634" spans="11:13">
      <c r="K634" s="122">
        <v>4999917</v>
      </c>
      <c r="L634" s="96"/>
      <c r="M634" s="127"/>
    </row>
    <row r="635" spans="11:13">
      <c r="K635" s="122">
        <v>4999918</v>
      </c>
      <c r="L635" s="96"/>
      <c r="M635" s="127"/>
    </row>
    <row r="636" spans="11:13">
      <c r="K636" s="122">
        <v>4999919</v>
      </c>
      <c r="L636" s="96"/>
      <c r="M636" s="127"/>
    </row>
    <row r="637" spans="11:13">
      <c r="K637" s="122">
        <v>4999920</v>
      </c>
      <c r="L637" s="96"/>
      <c r="M637" s="127"/>
    </row>
    <row r="638" spans="11:13">
      <c r="K638" s="122">
        <v>4999921</v>
      </c>
      <c r="L638" s="96"/>
      <c r="M638" s="127"/>
    </row>
    <row r="639" spans="11:13">
      <c r="K639" s="122">
        <v>4999922</v>
      </c>
      <c r="L639" s="96"/>
      <c r="M639" s="127"/>
    </row>
    <row r="640" spans="11:13">
      <c r="K640" s="122">
        <v>4999923</v>
      </c>
      <c r="L640" s="96"/>
      <c r="M640" s="127"/>
    </row>
    <row r="641" spans="11:13">
      <c r="K641" s="122">
        <v>4999924</v>
      </c>
      <c r="L641" s="96"/>
      <c r="M641" s="127"/>
    </row>
    <row r="642" spans="11:13">
      <c r="K642" s="122">
        <v>4999925</v>
      </c>
      <c r="L642" s="96"/>
      <c r="M642" s="127"/>
    </row>
    <row r="643" spans="11:13">
      <c r="K643" s="122">
        <v>4999926</v>
      </c>
      <c r="L643" s="96"/>
      <c r="M643" s="127"/>
    </row>
    <row r="644" spans="11:13">
      <c r="K644" s="122">
        <v>4999927</v>
      </c>
      <c r="L644" s="96"/>
      <c r="M644" s="127"/>
    </row>
    <row r="645" spans="11:13">
      <c r="K645" s="122">
        <v>4999928</v>
      </c>
      <c r="L645" s="96"/>
      <c r="M645" s="127"/>
    </row>
    <row r="646" spans="11:13">
      <c r="K646" s="122">
        <v>4999929</v>
      </c>
      <c r="L646" s="96"/>
      <c r="M646" s="127"/>
    </row>
    <row r="647" spans="11:13">
      <c r="K647" s="122">
        <v>4999930</v>
      </c>
      <c r="L647" s="96"/>
      <c r="M647" s="127"/>
    </row>
    <row r="648" spans="11:13">
      <c r="K648" s="122">
        <v>4999931</v>
      </c>
      <c r="L648" s="96"/>
      <c r="M648" s="127"/>
    </row>
    <row r="649" spans="11:13">
      <c r="K649" s="122">
        <v>4999932</v>
      </c>
      <c r="L649" s="96"/>
      <c r="M649" s="127"/>
    </row>
    <row r="650" spans="11:13">
      <c r="K650" s="122">
        <v>4999933</v>
      </c>
      <c r="L650" s="96"/>
      <c r="M650" s="127"/>
    </row>
    <row r="651" spans="11:13">
      <c r="K651" s="122">
        <v>4999934</v>
      </c>
      <c r="L651" s="96"/>
      <c r="M651" s="127"/>
    </row>
    <row r="652" spans="11:13">
      <c r="K652" s="122">
        <v>4999935</v>
      </c>
      <c r="L652" s="96"/>
      <c r="M652" s="127"/>
    </row>
    <row r="653" spans="11:13">
      <c r="K653" s="122">
        <v>4999936</v>
      </c>
      <c r="L653" s="96"/>
      <c r="M653" s="127"/>
    </row>
    <row r="654" spans="11:13">
      <c r="K654" s="122">
        <v>4999937</v>
      </c>
      <c r="L654" s="96"/>
      <c r="M654" s="127"/>
    </row>
    <row r="655" spans="11:13">
      <c r="K655" s="122">
        <v>4999938</v>
      </c>
      <c r="L655" s="96"/>
      <c r="M655" s="127"/>
    </row>
    <row r="656" spans="11:13">
      <c r="K656" s="122">
        <v>4999939</v>
      </c>
      <c r="L656" s="96"/>
      <c r="M656" s="127"/>
    </row>
    <row r="657" spans="11:13">
      <c r="K657" s="122">
        <v>4999940</v>
      </c>
      <c r="L657" s="96"/>
      <c r="M657" s="127"/>
    </row>
    <row r="658" spans="11:13">
      <c r="K658" s="122">
        <v>4999941</v>
      </c>
      <c r="L658" s="96"/>
      <c r="M658" s="127"/>
    </row>
    <row r="659" spans="11:13">
      <c r="K659" s="122">
        <v>4999942</v>
      </c>
      <c r="L659" s="96"/>
      <c r="M659" s="127"/>
    </row>
    <row r="660" spans="11:13">
      <c r="K660" s="122">
        <v>4999943</v>
      </c>
      <c r="L660" s="96"/>
      <c r="M660" s="127"/>
    </row>
    <row r="661" spans="11:13">
      <c r="K661" s="122">
        <v>4999944</v>
      </c>
      <c r="L661" s="96"/>
      <c r="M661" s="127"/>
    </row>
    <row r="662" spans="11:13">
      <c r="K662" s="122">
        <v>4999945</v>
      </c>
      <c r="L662" s="96"/>
      <c r="M662" s="127"/>
    </row>
    <row r="663" spans="11:13">
      <c r="K663" s="122">
        <v>4999946</v>
      </c>
      <c r="L663" s="96"/>
      <c r="M663" s="127"/>
    </row>
    <row r="664" spans="11:13">
      <c r="K664" s="122">
        <v>4999947</v>
      </c>
      <c r="L664" s="96"/>
      <c r="M664" s="127"/>
    </row>
    <row r="665" spans="11:13">
      <c r="K665" s="122">
        <v>4999948</v>
      </c>
      <c r="L665" s="96"/>
      <c r="M665" s="127"/>
    </row>
    <row r="666" spans="11:13">
      <c r="K666" s="122">
        <v>4999949</v>
      </c>
      <c r="L666" s="96"/>
      <c r="M666" s="127"/>
    </row>
    <row r="667" spans="11:13">
      <c r="K667" s="122">
        <v>4999950</v>
      </c>
      <c r="L667" s="96"/>
      <c r="M667" s="127"/>
    </row>
    <row r="668" spans="11:13">
      <c r="K668" s="122">
        <v>4999951</v>
      </c>
      <c r="L668" s="96"/>
      <c r="M668" s="127"/>
    </row>
    <row r="669" spans="11:13">
      <c r="K669" s="122">
        <v>4999952</v>
      </c>
      <c r="L669" s="96"/>
      <c r="M669" s="127"/>
    </row>
    <row r="670" spans="11:13">
      <c r="K670" s="122">
        <v>4999953</v>
      </c>
      <c r="L670" s="96"/>
      <c r="M670" s="127"/>
    </row>
    <row r="671" spans="11:13">
      <c r="K671" s="122">
        <v>4999954</v>
      </c>
      <c r="L671" s="96"/>
      <c r="M671" s="127"/>
    </row>
    <row r="672" spans="11:13">
      <c r="K672" s="122">
        <v>4999955</v>
      </c>
      <c r="L672" s="96"/>
      <c r="M672" s="127"/>
    </row>
    <row r="673" spans="11:13">
      <c r="K673" s="122">
        <v>4999956</v>
      </c>
      <c r="L673" s="96"/>
      <c r="M673" s="127"/>
    </row>
    <row r="674" spans="11:13">
      <c r="K674" s="122">
        <v>4999957</v>
      </c>
      <c r="L674" s="96"/>
      <c r="M674" s="127"/>
    </row>
    <row r="675" spans="11:13">
      <c r="K675" s="122">
        <v>4999958</v>
      </c>
      <c r="L675" s="96"/>
      <c r="M675" s="127"/>
    </row>
    <row r="676" spans="11:13">
      <c r="K676" s="122">
        <v>4999959</v>
      </c>
      <c r="L676" s="96"/>
      <c r="M676" s="127"/>
    </row>
    <row r="677" spans="11:13">
      <c r="K677" s="122">
        <v>4999960</v>
      </c>
      <c r="L677" s="96"/>
      <c r="M677" s="127"/>
    </row>
    <row r="678" spans="11:13">
      <c r="K678" s="122">
        <v>4999961</v>
      </c>
      <c r="L678" s="96"/>
      <c r="M678" s="127"/>
    </row>
    <row r="679" spans="11:13">
      <c r="K679" s="122">
        <v>4999962</v>
      </c>
      <c r="L679" s="96"/>
      <c r="M679" s="127"/>
    </row>
    <row r="680" spans="11:13">
      <c r="K680" s="122">
        <v>4999963</v>
      </c>
      <c r="L680" s="96"/>
      <c r="M680" s="127"/>
    </row>
    <row r="681" spans="11:13">
      <c r="K681" s="122">
        <v>4999964</v>
      </c>
      <c r="L681" s="96"/>
      <c r="M681" s="127"/>
    </row>
    <row r="682" spans="11:13">
      <c r="K682" s="122">
        <v>4999965</v>
      </c>
      <c r="L682" s="96"/>
      <c r="M682" s="127"/>
    </row>
    <row r="683" spans="11:13">
      <c r="K683" s="122">
        <v>4999966</v>
      </c>
      <c r="L683" s="96"/>
      <c r="M683" s="127"/>
    </row>
    <row r="684" spans="11:13">
      <c r="K684" s="122">
        <v>4999967</v>
      </c>
      <c r="L684" s="96"/>
      <c r="M684" s="127"/>
    </row>
    <row r="685" spans="11:13">
      <c r="K685" s="122">
        <v>4999968</v>
      </c>
      <c r="L685" s="96"/>
      <c r="M685" s="127"/>
    </row>
    <row r="686" spans="11:13">
      <c r="K686" s="122">
        <v>4999969</v>
      </c>
      <c r="L686" s="96"/>
      <c r="M686" s="127"/>
    </row>
    <row r="687" spans="11:13">
      <c r="K687" s="122">
        <v>4999970</v>
      </c>
      <c r="L687" s="96"/>
      <c r="M687" s="127"/>
    </row>
    <row r="688" spans="11:13">
      <c r="K688" s="122">
        <v>4999971</v>
      </c>
      <c r="L688" s="96"/>
      <c r="M688" s="127"/>
    </row>
    <row r="689" spans="11:13">
      <c r="K689" s="122">
        <v>4999972</v>
      </c>
      <c r="L689" s="96"/>
      <c r="M689" s="127"/>
    </row>
    <row r="690" spans="11:13">
      <c r="K690" s="122">
        <v>4999973</v>
      </c>
      <c r="L690" s="96"/>
      <c r="M690" s="127"/>
    </row>
    <row r="691" spans="11:13">
      <c r="K691" s="122">
        <v>4999974</v>
      </c>
      <c r="L691" s="96"/>
      <c r="M691" s="127"/>
    </row>
    <row r="692" spans="11:13">
      <c r="K692" s="122">
        <v>4999975</v>
      </c>
      <c r="L692" s="96"/>
      <c r="M692" s="127"/>
    </row>
    <row r="693" spans="11:13">
      <c r="K693" s="122">
        <v>4999976</v>
      </c>
      <c r="L693" s="96"/>
      <c r="M693" s="127"/>
    </row>
    <row r="694" spans="11:13">
      <c r="K694" s="122">
        <v>4999977</v>
      </c>
      <c r="L694" s="96"/>
      <c r="M694" s="127"/>
    </row>
    <row r="695" spans="11:13">
      <c r="K695" s="122">
        <v>4999978</v>
      </c>
      <c r="L695" s="96"/>
      <c r="M695" s="127"/>
    </row>
    <row r="696" spans="11:13">
      <c r="K696" s="122">
        <v>4999979</v>
      </c>
      <c r="L696" s="96"/>
      <c r="M696" s="127"/>
    </row>
    <row r="697" spans="11:13">
      <c r="K697" s="122">
        <v>4999980</v>
      </c>
      <c r="L697" s="96"/>
      <c r="M697" s="127"/>
    </row>
    <row r="698" spans="11:13">
      <c r="K698" s="122">
        <v>4999981</v>
      </c>
      <c r="L698" s="96"/>
      <c r="M698" s="127"/>
    </row>
    <row r="699" spans="11:13">
      <c r="K699" s="122">
        <v>4999982</v>
      </c>
      <c r="L699" s="96"/>
      <c r="M699" s="127"/>
    </row>
    <row r="700" spans="11:13">
      <c r="K700" s="122">
        <v>4999983</v>
      </c>
      <c r="L700" s="96"/>
      <c r="M700" s="127"/>
    </row>
    <row r="701" spans="11:13">
      <c r="K701" s="122">
        <v>4999984</v>
      </c>
      <c r="L701" s="96"/>
      <c r="M701" s="127"/>
    </row>
    <row r="702" spans="11:13">
      <c r="K702" s="122">
        <v>4999985</v>
      </c>
      <c r="L702" s="96"/>
      <c r="M702" s="127"/>
    </row>
    <row r="703" spans="11:13">
      <c r="K703" s="122">
        <v>4999986</v>
      </c>
      <c r="L703" s="96"/>
      <c r="M703" s="127"/>
    </row>
    <row r="704" spans="11:13">
      <c r="K704" s="122">
        <v>4999987</v>
      </c>
      <c r="L704" s="96"/>
      <c r="M704" s="127"/>
    </row>
    <row r="705" spans="11:13">
      <c r="K705" s="122">
        <v>4999988</v>
      </c>
      <c r="L705" s="96"/>
      <c r="M705" s="127"/>
    </row>
    <row r="706" spans="11:13">
      <c r="K706" s="122">
        <v>4999989</v>
      </c>
      <c r="L706" s="96"/>
      <c r="M706" s="127"/>
    </row>
    <row r="707" spans="11:13">
      <c r="K707" s="122">
        <v>4999990</v>
      </c>
      <c r="L707" s="96"/>
      <c r="M707" s="127"/>
    </row>
    <row r="708" spans="11:13">
      <c r="K708" s="122">
        <v>4999991</v>
      </c>
      <c r="L708" s="96"/>
      <c r="M708" s="126"/>
    </row>
    <row r="709" spans="11:13">
      <c r="K709" s="122">
        <v>4999992</v>
      </c>
      <c r="L709" s="96"/>
      <c r="M709" s="126"/>
    </row>
    <row r="710" spans="11:13">
      <c r="K710" s="122">
        <v>4999993</v>
      </c>
      <c r="L710" s="96"/>
      <c r="M710" s="126"/>
    </row>
    <row r="711" spans="11:13">
      <c r="K711" s="122">
        <v>4999994</v>
      </c>
      <c r="L711" s="96"/>
      <c r="M711" s="126"/>
    </row>
    <row r="712" spans="11:13">
      <c r="K712" s="122">
        <v>4999995</v>
      </c>
      <c r="L712" s="96"/>
      <c r="M712" s="126"/>
    </row>
    <row r="713" spans="11:13">
      <c r="K713" s="122">
        <v>4999996</v>
      </c>
      <c r="L713" s="96"/>
      <c r="M713" s="126"/>
    </row>
    <row r="714" spans="11:13">
      <c r="K714" s="122">
        <v>4999997</v>
      </c>
      <c r="L714" s="96"/>
      <c r="M714" s="126"/>
    </row>
    <row r="715" spans="11:13">
      <c r="K715" s="122">
        <v>4999998</v>
      </c>
      <c r="L715" s="96"/>
      <c r="M715" s="126"/>
    </row>
    <row r="716" spans="11:13">
      <c r="K716" s="122">
        <v>4999999</v>
      </c>
      <c r="L716" s="96"/>
      <c r="M716" s="126"/>
    </row>
    <row r="717" spans="11:13">
      <c r="K717" s="122">
        <v>3011300</v>
      </c>
      <c r="L717" s="96" t="s">
        <v>1794</v>
      </c>
      <c r="M717" s="126" t="s">
        <v>1795</v>
      </c>
    </row>
    <row r="718" spans="11:13">
      <c r="K718" s="122">
        <v>3011400</v>
      </c>
      <c r="L718" s="96" t="s">
        <v>1796</v>
      </c>
      <c r="M718" s="126" t="s">
        <v>1796</v>
      </c>
    </row>
    <row r="719" spans="11:13" ht="28.5">
      <c r="K719" s="122">
        <v>3081200</v>
      </c>
      <c r="L719" s="96" t="s">
        <v>1797</v>
      </c>
      <c r="M719" s="126" t="s">
        <v>1797</v>
      </c>
    </row>
    <row r="720" spans="11:13" ht="28.5">
      <c r="K720" s="122">
        <v>3081300</v>
      </c>
      <c r="L720" s="96" t="s">
        <v>1798</v>
      </c>
      <c r="M720" s="126" t="s">
        <v>1798</v>
      </c>
    </row>
    <row r="721" spans="11:13" ht="28.5">
      <c r="K721" s="122">
        <v>3082100</v>
      </c>
      <c r="L721" s="96" t="s">
        <v>1438</v>
      </c>
      <c r="M721" s="126" t="s">
        <v>1438</v>
      </c>
    </row>
    <row r="722" spans="11:13" ht="28.5">
      <c r="K722" s="122">
        <v>3082200</v>
      </c>
      <c r="L722" s="96" t="s">
        <v>1799</v>
      </c>
      <c r="M722" s="126" t="s">
        <v>1799</v>
      </c>
    </row>
    <row r="723" spans="11:13" ht="42.75">
      <c r="K723" s="122">
        <v>3082300</v>
      </c>
      <c r="L723" s="96" t="s">
        <v>1439</v>
      </c>
      <c r="M723" s="126" t="s">
        <v>1440</v>
      </c>
    </row>
    <row r="724" spans="11:13">
      <c r="K724" s="122">
        <v>3082400</v>
      </c>
      <c r="L724" s="96" t="s">
        <v>1377</v>
      </c>
      <c r="M724" s="126" t="s">
        <v>1377</v>
      </c>
    </row>
    <row r="725" spans="11:13" ht="25.5">
      <c r="K725" s="122">
        <v>3082500</v>
      </c>
      <c r="L725" s="96" t="s">
        <v>1378</v>
      </c>
      <c r="M725" s="126" t="s">
        <v>1378</v>
      </c>
    </row>
    <row r="726" spans="11:13">
      <c r="K726" s="122">
        <v>3082600</v>
      </c>
      <c r="L726" s="96" t="s">
        <v>1379</v>
      </c>
      <c r="M726" s="126" t="s">
        <v>1379</v>
      </c>
    </row>
    <row r="727" spans="11:13" ht="57">
      <c r="K727" s="122">
        <v>3082800</v>
      </c>
      <c r="L727" s="96" t="s">
        <v>131</v>
      </c>
      <c r="M727" s="127" t="s">
        <v>132</v>
      </c>
    </row>
    <row r="728" spans="11:13" ht="99.75">
      <c r="K728" s="122">
        <v>3089100</v>
      </c>
      <c r="L728" s="96" t="s">
        <v>519</v>
      </c>
      <c r="M728" s="127" t="s">
        <v>518</v>
      </c>
    </row>
    <row r="729" spans="11:13" ht="28.5">
      <c r="K729" s="122">
        <v>3122800</v>
      </c>
      <c r="L729" s="96" t="s">
        <v>1380</v>
      </c>
      <c r="M729" s="126" t="s">
        <v>1380</v>
      </c>
    </row>
    <row r="730" spans="11:13">
      <c r="K730" s="122">
        <v>3122900</v>
      </c>
      <c r="L730" s="96" t="s">
        <v>1381</v>
      </c>
      <c r="M730" s="126" t="s">
        <v>1381</v>
      </c>
    </row>
    <row r="731" spans="11:13">
      <c r="K731" s="122">
        <v>3311900</v>
      </c>
      <c r="L731" s="96" t="s">
        <v>1382</v>
      </c>
      <c r="M731" s="126" t="s">
        <v>1382</v>
      </c>
    </row>
    <row r="732" spans="11:13">
      <c r="K732" s="122">
        <v>3324100</v>
      </c>
      <c r="L732" s="96" t="s">
        <v>1383</v>
      </c>
      <c r="M732" s="126" t="s">
        <v>1383</v>
      </c>
    </row>
    <row r="733" spans="11:13" ht="25.5">
      <c r="K733" s="122">
        <v>3324300</v>
      </c>
      <c r="L733" s="96" t="s">
        <v>1384</v>
      </c>
      <c r="M733" s="126" t="s">
        <v>1384</v>
      </c>
    </row>
    <row r="734" spans="11:13" ht="51">
      <c r="K734" s="122">
        <v>3324400</v>
      </c>
      <c r="L734" s="96" t="s">
        <v>1359</v>
      </c>
      <c r="M734" s="96" t="s">
        <v>1359</v>
      </c>
    </row>
    <row r="735" spans="11:13" ht="99.75">
      <c r="K735" s="122">
        <v>3342100</v>
      </c>
      <c r="L735" s="96" t="s">
        <v>1002</v>
      </c>
      <c r="M735" s="127" t="s">
        <v>1003</v>
      </c>
    </row>
    <row r="736" spans="11:13" ht="25.5">
      <c r="K736" s="122">
        <v>3373900</v>
      </c>
      <c r="L736" s="96" t="s">
        <v>1385</v>
      </c>
      <c r="M736" s="126" t="s">
        <v>1385</v>
      </c>
    </row>
    <row r="737" spans="11:13">
      <c r="K737" s="122">
        <v>3382900</v>
      </c>
      <c r="L737" s="96" t="s">
        <v>1386</v>
      </c>
      <c r="M737" s="126" t="s">
        <v>1386</v>
      </c>
    </row>
    <row r="738" spans="11:13" ht="63.75">
      <c r="K738" s="122">
        <v>3391400</v>
      </c>
      <c r="L738" s="96" t="s">
        <v>2369</v>
      </c>
      <c r="M738" s="126" t="s">
        <v>2369</v>
      </c>
    </row>
    <row r="739" spans="11:13" ht="85.5">
      <c r="K739" s="122">
        <v>3341300</v>
      </c>
      <c r="L739" s="96" t="s">
        <v>2370</v>
      </c>
      <c r="M739" s="126" t="s">
        <v>2370</v>
      </c>
    </row>
    <row r="740" spans="11:13" ht="38.25">
      <c r="K740" s="122">
        <v>3371300</v>
      </c>
      <c r="L740" s="96" t="s">
        <v>2371</v>
      </c>
      <c r="M740" s="126" t="s">
        <v>2371</v>
      </c>
    </row>
    <row r="741" spans="11:13">
      <c r="K741" s="122">
        <v>5000100</v>
      </c>
      <c r="L741" s="96" t="s">
        <v>2372</v>
      </c>
      <c r="M741" s="126" t="s">
        <v>2372</v>
      </c>
    </row>
    <row r="742" spans="11:13" ht="15" thickBot="1">
      <c r="K742" s="124">
        <v>5000200</v>
      </c>
      <c r="L742" s="128" t="s">
        <v>2373</v>
      </c>
      <c r="M742" s="129" t="s">
        <v>2373</v>
      </c>
    </row>
  </sheetData>
  <sheetProtection selectLockedCells="1" selectUnlockedCells="1"/>
  <mergeCells count="8">
    <mergeCell ref="R2:S2"/>
    <mergeCell ref="U2:V2"/>
    <mergeCell ref="X2:Y2"/>
    <mergeCell ref="B2:C2"/>
    <mergeCell ref="E2:F2"/>
    <mergeCell ref="H2:I2"/>
    <mergeCell ref="K2:M2"/>
    <mergeCell ref="O2:P2"/>
  </mergeCells>
  <phoneticPr fontId="18" type="noConversion"/>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&amp;C&amp;10&amp;A</oddHeader>
    <oddFooter>&amp;C&amp;10Page &amp;P</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5</vt:i4>
      </vt:variant>
      <vt:variant>
        <vt:lpstr>Περιοχές με ονόματα</vt:lpstr>
      </vt:variant>
      <vt:variant>
        <vt:i4>21</vt:i4>
      </vt:variant>
    </vt:vector>
  </HeadingPairs>
  <TitlesOfParts>
    <vt:vector size="26" baseType="lpstr">
      <vt:lpstr>Οδηγίες</vt:lpstr>
      <vt:lpstr>Φορέας</vt:lpstr>
      <vt:lpstr>Υπάλληλοι</vt:lpstr>
      <vt:lpstr>Μισθοδοσία</vt:lpstr>
      <vt:lpstr>Data</vt:lpstr>
      <vt:lpstr>AMMs</vt:lpstr>
      <vt:lpstr>AMYs</vt:lpstr>
      <vt:lpstr>Categories</vt:lpstr>
      <vt:lpstr>Codes</vt:lpstr>
      <vt:lpstr>Countries</vt:lpstr>
      <vt:lpstr>Deduction</vt:lpstr>
      <vt:lpstr>Employees</vt:lpstr>
      <vt:lpstr>Entity</vt:lpstr>
      <vt:lpstr>Filename</vt:lpstr>
      <vt:lpstr>Funds</vt:lpstr>
      <vt:lpstr>IncomeTypes</vt:lpstr>
      <vt:lpstr>Loan</vt:lpstr>
      <vt:lpstr>Period</vt:lpstr>
      <vt:lpstr>PeriodType</vt:lpstr>
      <vt:lpstr>PoliceIdTypes</vt:lpstr>
      <vt:lpstr>Ranks</vt:lpstr>
      <vt:lpstr>Salary</vt:lpstr>
      <vt:lpstr>SmallDeduction</vt:lpstr>
      <vt:lpstr>Types</vt:lpstr>
      <vt:lpstr>Year</vt:lpstr>
      <vt:lpstr>Φορέας_Κράτησης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pk</dc:creator>
  <cp:lastModifiedBy>user</cp:lastModifiedBy>
  <dcterms:created xsi:type="dcterms:W3CDTF">2011-02-24T08:32:59Z</dcterms:created>
  <dcterms:modified xsi:type="dcterms:W3CDTF">2015-10-05T05:29:26Z</dcterms:modified>
</cp:coreProperties>
</file>